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805A20A2-72F5-4F5C-9D22-734252F440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ercizio" sheetId="5" r:id="rId1"/>
    <sheet name="Soluzione" sheetId="6" r:id="rId2"/>
  </sheets>
  <definedNames>
    <definedName name="_xlnm._FilterDatabase" localSheetId="0" hidden="1">Esercizio!$B$5:$F$93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6" l="1"/>
  <c r="J13" i="6"/>
  <c r="B7" i="6"/>
  <c r="B8" i="6"/>
  <c r="B9" i="6"/>
  <c r="B10" i="6"/>
  <c r="B11" i="6"/>
  <c r="B12" i="6"/>
  <c r="J12" i="6" s="1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6" i="6"/>
  <c r="J11" i="6" s="1"/>
  <c r="I10" i="5"/>
  <c r="I9" i="5"/>
  <c r="I8" i="5"/>
  <c r="I7" i="5"/>
  <c r="I6" i="5"/>
  <c r="J10" i="6"/>
  <c r="J9" i="6"/>
  <c r="J8" i="6"/>
  <c r="J7" i="6"/>
  <c r="J6" i="6"/>
</calcChain>
</file>

<file path=xl/sharedStrings.xml><?xml version="1.0" encoding="utf-8"?>
<sst xmlns="http://schemas.openxmlformats.org/spreadsheetml/2006/main" count="560" uniqueCount="29">
  <si>
    <t>data</t>
  </si>
  <si>
    <t>Venditore</t>
  </si>
  <si>
    <t>Regione</t>
  </si>
  <si>
    <t>Settore</t>
  </si>
  <si>
    <t xml:space="preserve">Fatturato </t>
  </si>
  <si>
    <t>Verdi</t>
  </si>
  <si>
    <t>Friuli</t>
  </si>
  <si>
    <t>Cancelleria</t>
  </si>
  <si>
    <t>Bianchi</t>
  </si>
  <si>
    <t>Lombardia</t>
  </si>
  <si>
    <t>Neri</t>
  </si>
  <si>
    <t>Veneto</t>
  </si>
  <si>
    <t>Rossi</t>
  </si>
  <si>
    <t>Informatica</t>
  </si>
  <si>
    <t>Trentino</t>
  </si>
  <si>
    <t>Quante vendite ha portato a termine Rossi ?</t>
  </si>
  <si>
    <t>Quante vendite ha portato a termine Rossi in Lombardia ?</t>
  </si>
  <si>
    <t>Calcolare il totale fatturato da Rossi</t>
  </si>
  <si>
    <t>Calcolare il totale di fatturato da Verdi in Lombardia</t>
  </si>
  <si>
    <t>Calcolare il totale di fatturato da Verdi in Lombardia nel settore Cancelleria</t>
  </si>
  <si>
    <t>Risultato</t>
  </si>
  <si>
    <t>Obiettivo</t>
  </si>
  <si>
    <t>Calcolare il totale fatturato da Verdi in Lombardia</t>
  </si>
  <si>
    <t>Calcolare il totale fatturato da Verdi in Lombardia nel settore Cancelleria</t>
  </si>
  <si>
    <t>Calcolare il fatturato  di ottobre 2014</t>
  </si>
  <si>
    <t>Calcolare il fatturato  di ottobre 2014 nel settore cancelleria</t>
  </si>
  <si>
    <t>Calcolare il fatturato  di ottobre 2014 nel settore cancelleria in lombardia</t>
  </si>
  <si>
    <t>helper</t>
  </si>
  <si>
    <t>;ù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</si>
</sst>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Garamond"/>
      <family val="1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2" borderId="0" xfId="0" applyFont="1" applyFill="1"/>
    <xf numFmtId="0" fontId="2" fillId="0" borderId="1" xfId="0" applyFont="1" applyBorder="1"/>
    <xf numFmtId="166" fontId="2" fillId="0" borderId="1" xfId="0" applyNumberFormat="1" applyFont="1" applyBorder="1"/>
    <xf numFmtId="0" fontId="4" fillId="2" borderId="0" xfId="0" applyFont="1" applyFill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6" fontId="2" fillId="0" borderId="5" xfId="0" applyNumberFormat="1" applyFont="1" applyBorder="1"/>
  </cellXfs>
  <cellStyles count="3">
    <cellStyle name="Normal_LONDON" xfId="2" xr:uid="{00000000-0005-0000-0000-000000000000}"/>
    <cellStyle name="Normale" xfId="0" builtinId="0"/>
    <cellStyle name="Valuta 2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3:J93"/>
  <sheetViews>
    <sheetView tabSelected="1" workbookViewId="0">
      <selection activeCell="H23" sqref="H23"/>
    </sheetView>
  </sheetViews>
  <sheetFormatPr defaultColWidth="9.1796875" defaultRowHeight="10.5" x14ac:dyDescent="0.25"/>
  <cols>
    <col min="1" max="1" width="9.1796875" style="1"/>
    <col min="2" max="2" width="9.1796875" style="8"/>
    <col min="3" max="5" width="9.1796875" style="1"/>
    <col min="6" max="6" width="9.1796875" style="11"/>
    <col min="7" max="7" width="9.1796875" style="1"/>
    <col min="8" max="8" width="53.1796875" style="1" bestFit="1" customWidth="1"/>
    <col min="9" max="16384" width="9.1796875" style="1"/>
  </cols>
  <sheetData>
    <row r="3" spans="2:10" x14ac:dyDescent="0.25">
      <c r="F3" s="11" t="s">
        <v>28</v>
      </c>
    </row>
    <row r="5" spans="2:10" x14ac:dyDescent="0.25">
      <c r="B5" s="6" t="s">
        <v>0</v>
      </c>
      <c r="C5" s="3" t="s">
        <v>1</v>
      </c>
      <c r="D5" s="3" t="s">
        <v>2</v>
      </c>
      <c r="E5" s="3" t="s">
        <v>3</v>
      </c>
      <c r="F5" s="9" t="s">
        <v>4</v>
      </c>
      <c r="H5" s="14" t="s">
        <v>21</v>
      </c>
      <c r="I5" s="15" t="s">
        <v>20</v>
      </c>
    </row>
    <row r="6" spans="2:10" x14ac:dyDescent="0.25">
      <c r="B6" s="7">
        <v>41908</v>
      </c>
      <c r="C6" s="2" t="s">
        <v>5</v>
      </c>
      <c r="D6" s="2" t="s">
        <v>6</v>
      </c>
      <c r="E6" s="2" t="s">
        <v>7</v>
      </c>
      <c r="F6" s="10">
        <v>1650</v>
      </c>
      <c r="H6" s="13" t="s">
        <v>17</v>
      </c>
      <c r="I6" s="5">
        <f>SUMIF($C$6:$C$93,"Rossi",$F$6:$F$93)</f>
        <v>61780</v>
      </c>
    </row>
    <row r="7" spans="2:10" x14ac:dyDescent="0.25">
      <c r="B7" s="7">
        <v>41908</v>
      </c>
      <c r="C7" s="2" t="s">
        <v>8</v>
      </c>
      <c r="D7" s="2" t="s">
        <v>9</v>
      </c>
      <c r="E7" s="2" t="s">
        <v>7</v>
      </c>
      <c r="F7" s="10">
        <v>750</v>
      </c>
      <c r="H7" s="12" t="s">
        <v>15</v>
      </c>
      <c r="I7" s="4">
        <f>COUNTIF($C$6:$C$93,"Rossi")</f>
        <v>17</v>
      </c>
    </row>
    <row r="8" spans="2:10" x14ac:dyDescent="0.25">
      <c r="B8" s="7">
        <v>41908</v>
      </c>
      <c r="C8" s="2" t="s">
        <v>10</v>
      </c>
      <c r="D8" s="2" t="s">
        <v>11</v>
      </c>
      <c r="E8" s="2" t="s">
        <v>7</v>
      </c>
      <c r="F8" s="10">
        <v>280</v>
      </c>
      <c r="H8" s="12" t="s">
        <v>16</v>
      </c>
      <c r="I8" s="4">
        <f>COUNTIFS($C$6:$C$93,"Rossi",$D$6:$D$93,"Lombardia")</f>
        <v>6</v>
      </c>
    </row>
    <row r="9" spans="2:10" x14ac:dyDescent="0.25">
      <c r="B9" s="7">
        <v>41911</v>
      </c>
      <c r="C9" s="2" t="s">
        <v>12</v>
      </c>
      <c r="D9" s="2" t="s">
        <v>9</v>
      </c>
      <c r="E9" s="2" t="s">
        <v>13</v>
      </c>
      <c r="F9" s="10">
        <v>10160</v>
      </c>
      <c r="H9" s="12" t="s">
        <v>22</v>
      </c>
      <c r="I9" s="5">
        <f>SUMIFS($F$6:$F$93,$C$6:$C$93,"Verdi",$D$6:$D$93,"Lombardia")</f>
        <v>21440</v>
      </c>
    </row>
    <row r="10" spans="2:10" x14ac:dyDescent="0.25">
      <c r="B10" s="7">
        <v>41911</v>
      </c>
      <c r="C10" s="2" t="s">
        <v>5</v>
      </c>
      <c r="D10" s="2" t="s">
        <v>11</v>
      </c>
      <c r="E10" s="2" t="s">
        <v>7</v>
      </c>
      <c r="F10" s="10">
        <v>302</v>
      </c>
      <c r="H10" s="12" t="s">
        <v>23</v>
      </c>
      <c r="I10" s="5">
        <f>SUMIFS($F$6:$F$93,$C$6:$C$93,"Verdi",$D$6:$D$93,"Lombardia",$E$6:$E$93,"Cancelleria")</f>
        <v>11200</v>
      </c>
    </row>
    <row r="11" spans="2:10" x14ac:dyDescent="0.25">
      <c r="B11" s="7">
        <v>41911</v>
      </c>
      <c r="C11" s="2" t="s">
        <v>8</v>
      </c>
      <c r="D11" s="2" t="s">
        <v>9</v>
      </c>
      <c r="E11" s="2" t="s">
        <v>13</v>
      </c>
      <c r="F11" s="10">
        <v>2240</v>
      </c>
      <c r="H11" s="12" t="s">
        <v>24</v>
      </c>
      <c r="I11" s="5"/>
      <c r="J11" s="17"/>
    </row>
    <row r="12" spans="2:10" x14ac:dyDescent="0.25">
      <c r="B12" s="7">
        <v>41912</v>
      </c>
      <c r="C12" s="2" t="s">
        <v>5</v>
      </c>
      <c r="D12" s="2" t="s">
        <v>9</v>
      </c>
      <c r="E12" s="2" t="s">
        <v>7</v>
      </c>
      <c r="F12" s="10">
        <v>840</v>
      </c>
      <c r="H12" s="12" t="s">
        <v>25</v>
      </c>
      <c r="I12" s="5"/>
    </row>
    <row r="13" spans="2:10" x14ac:dyDescent="0.25">
      <c r="B13" s="7">
        <v>41913</v>
      </c>
      <c r="C13" s="2" t="s">
        <v>8</v>
      </c>
      <c r="D13" s="2" t="s">
        <v>14</v>
      </c>
      <c r="E13" s="2" t="s">
        <v>13</v>
      </c>
      <c r="F13" s="10">
        <v>6420</v>
      </c>
      <c r="H13" s="12" t="s">
        <v>26</v>
      </c>
      <c r="I13" s="5"/>
    </row>
    <row r="14" spans="2:10" x14ac:dyDescent="0.25">
      <c r="B14" s="7">
        <v>41914</v>
      </c>
      <c r="C14" s="2" t="s">
        <v>12</v>
      </c>
      <c r="D14" s="2" t="s">
        <v>11</v>
      </c>
      <c r="E14" s="2" t="s">
        <v>7</v>
      </c>
      <c r="F14" s="10">
        <v>2840</v>
      </c>
    </row>
    <row r="15" spans="2:10" x14ac:dyDescent="0.25">
      <c r="B15" s="7">
        <v>41915</v>
      </c>
      <c r="C15" s="2" t="s">
        <v>8</v>
      </c>
      <c r="D15" s="2" t="s">
        <v>6</v>
      </c>
      <c r="E15" s="2" t="s">
        <v>7</v>
      </c>
      <c r="F15" s="10">
        <v>1420</v>
      </c>
    </row>
    <row r="16" spans="2:10" x14ac:dyDescent="0.25">
      <c r="B16" s="7">
        <v>41918</v>
      </c>
      <c r="C16" s="2" t="s">
        <v>5</v>
      </c>
      <c r="D16" s="2" t="s">
        <v>6</v>
      </c>
      <c r="E16" s="2" t="s">
        <v>7</v>
      </c>
      <c r="F16" s="10">
        <v>350</v>
      </c>
    </row>
    <row r="17" spans="2:6" x14ac:dyDescent="0.25">
      <c r="B17" s="7">
        <v>41918</v>
      </c>
      <c r="C17" s="2" t="s">
        <v>8</v>
      </c>
      <c r="D17" s="2" t="s">
        <v>11</v>
      </c>
      <c r="E17" s="2" t="s">
        <v>7</v>
      </c>
      <c r="F17" s="10">
        <v>210</v>
      </c>
    </row>
    <row r="18" spans="2:6" x14ac:dyDescent="0.25">
      <c r="B18" s="7">
        <v>41918</v>
      </c>
      <c r="C18" s="2" t="s">
        <v>12</v>
      </c>
      <c r="D18" s="2" t="s">
        <v>9</v>
      </c>
      <c r="E18" s="2" t="s">
        <v>7</v>
      </c>
      <c r="F18" s="10">
        <v>2900</v>
      </c>
    </row>
    <row r="19" spans="2:6" x14ac:dyDescent="0.25">
      <c r="B19" s="7">
        <v>41919</v>
      </c>
      <c r="C19" s="2" t="s">
        <v>5</v>
      </c>
      <c r="D19" s="2" t="s">
        <v>9</v>
      </c>
      <c r="E19" s="2" t="s">
        <v>13</v>
      </c>
      <c r="F19" s="10">
        <v>5120</v>
      </c>
    </row>
    <row r="20" spans="2:6" x14ac:dyDescent="0.25">
      <c r="B20" s="7">
        <v>41919</v>
      </c>
      <c r="C20" s="2" t="s">
        <v>10</v>
      </c>
      <c r="D20" s="2" t="s">
        <v>11</v>
      </c>
      <c r="E20" s="2" t="s">
        <v>7</v>
      </c>
      <c r="F20" s="10">
        <v>1500</v>
      </c>
    </row>
    <row r="21" spans="2:6" x14ac:dyDescent="0.25">
      <c r="B21" s="7">
        <v>41920</v>
      </c>
      <c r="C21" s="2" t="s">
        <v>8</v>
      </c>
      <c r="D21" s="2" t="s">
        <v>11</v>
      </c>
      <c r="E21" s="2" t="s">
        <v>7</v>
      </c>
      <c r="F21" s="10">
        <v>1204</v>
      </c>
    </row>
    <row r="22" spans="2:6" x14ac:dyDescent="0.25">
      <c r="B22" s="7">
        <v>41921</v>
      </c>
      <c r="C22" s="2" t="s">
        <v>12</v>
      </c>
      <c r="D22" s="2" t="s">
        <v>9</v>
      </c>
      <c r="E22" s="2" t="s">
        <v>13</v>
      </c>
      <c r="F22" s="10">
        <v>3400</v>
      </c>
    </row>
    <row r="23" spans="2:6" x14ac:dyDescent="0.25">
      <c r="B23" s="7">
        <v>41922</v>
      </c>
      <c r="C23" s="2" t="s">
        <v>5</v>
      </c>
      <c r="D23" s="2" t="s">
        <v>6</v>
      </c>
      <c r="E23" s="2" t="s">
        <v>7</v>
      </c>
      <c r="F23" s="10">
        <v>3540</v>
      </c>
    </row>
    <row r="24" spans="2:6" x14ac:dyDescent="0.25">
      <c r="B24" s="7">
        <v>41925</v>
      </c>
      <c r="C24" s="2" t="s">
        <v>5</v>
      </c>
      <c r="D24" s="2" t="s">
        <v>14</v>
      </c>
      <c r="E24" s="2" t="s">
        <v>7</v>
      </c>
      <c r="F24" s="10">
        <v>330</v>
      </c>
    </row>
    <row r="25" spans="2:6" x14ac:dyDescent="0.25">
      <c r="B25" s="7">
        <v>41925</v>
      </c>
      <c r="C25" s="2" t="s">
        <v>10</v>
      </c>
      <c r="D25" s="2" t="s">
        <v>11</v>
      </c>
      <c r="E25" s="2" t="s">
        <v>7</v>
      </c>
      <c r="F25" s="10">
        <v>1504</v>
      </c>
    </row>
    <row r="26" spans="2:6" x14ac:dyDescent="0.25">
      <c r="B26" s="7">
        <v>41926</v>
      </c>
      <c r="C26" s="2" t="s">
        <v>8</v>
      </c>
      <c r="D26" s="2" t="s">
        <v>6</v>
      </c>
      <c r="E26" s="2" t="s">
        <v>13</v>
      </c>
      <c r="F26" s="10">
        <v>6240</v>
      </c>
    </row>
    <row r="27" spans="2:6" x14ac:dyDescent="0.25">
      <c r="B27" s="7">
        <v>41927</v>
      </c>
      <c r="C27" s="2" t="s">
        <v>12</v>
      </c>
      <c r="D27" s="2" t="s">
        <v>6</v>
      </c>
      <c r="E27" s="2" t="s">
        <v>13</v>
      </c>
      <c r="F27" s="10">
        <v>4800</v>
      </c>
    </row>
    <row r="28" spans="2:6" x14ac:dyDescent="0.25">
      <c r="B28" s="7">
        <v>41927</v>
      </c>
      <c r="C28" s="2" t="s">
        <v>5</v>
      </c>
      <c r="D28" s="2" t="s">
        <v>11</v>
      </c>
      <c r="E28" s="2" t="s">
        <v>7</v>
      </c>
      <c r="F28" s="10">
        <v>1520</v>
      </c>
    </row>
    <row r="29" spans="2:6" x14ac:dyDescent="0.25">
      <c r="B29" s="7">
        <v>41927</v>
      </c>
      <c r="C29" s="2" t="s">
        <v>8</v>
      </c>
      <c r="D29" s="2" t="s">
        <v>11</v>
      </c>
      <c r="E29" s="2" t="s">
        <v>7</v>
      </c>
      <c r="F29" s="10">
        <v>1260</v>
      </c>
    </row>
    <row r="30" spans="2:6" x14ac:dyDescent="0.25">
      <c r="B30" s="7">
        <v>41928</v>
      </c>
      <c r="C30" s="2" t="s">
        <v>10</v>
      </c>
      <c r="D30" s="2" t="s">
        <v>9</v>
      </c>
      <c r="E30" s="2" t="s">
        <v>7</v>
      </c>
      <c r="F30" s="10">
        <v>985</v>
      </c>
    </row>
    <row r="31" spans="2:6" x14ac:dyDescent="0.25">
      <c r="B31" s="7">
        <v>41928</v>
      </c>
      <c r="C31" s="2" t="s">
        <v>12</v>
      </c>
      <c r="D31" s="2" t="s">
        <v>11</v>
      </c>
      <c r="E31" s="2" t="s">
        <v>13</v>
      </c>
      <c r="F31" s="10">
        <v>1680</v>
      </c>
    </row>
    <row r="32" spans="2:6" x14ac:dyDescent="0.25">
      <c r="B32" s="7">
        <v>41928</v>
      </c>
      <c r="C32" s="2" t="s">
        <v>5</v>
      </c>
      <c r="D32" s="2" t="s">
        <v>11</v>
      </c>
      <c r="E32" s="2" t="s">
        <v>7</v>
      </c>
      <c r="F32" s="10">
        <v>1200</v>
      </c>
    </row>
    <row r="33" spans="2:6" x14ac:dyDescent="0.25">
      <c r="B33" s="7">
        <v>41929</v>
      </c>
      <c r="C33" s="2" t="s">
        <v>5</v>
      </c>
      <c r="D33" s="2" t="s">
        <v>6</v>
      </c>
      <c r="E33" s="2" t="s">
        <v>7</v>
      </c>
      <c r="F33" s="10">
        <v>1650</v>
      </c>
    </row>
    <row r="34" spans="2:6" x14ac:dyDescent="0.25">
      <c r="B34" s="7">
        <v>41929</v>
      </c>
      <c r="C34" s="2" t="s">
        <v>8</v>
      </c>
      <c r="D34" s="2" t="s">
        <v>9</v>
      </c>
      <c r="E34" s="2" t="s">
        <v>7</v>
      </c>
      <c r="F34" s="10">
        <v>750</v>
      </c>
    </row>
    <row r="35" spans="2:6" x14ac:dyDescent="0.25">
      <c r="B35" s="7">
        <v>41929</v>
      </c>
      <c r="C35" s="2" t="s">
        <v>10</v>
      </c>
      <c r="D35" s="2" t="s">
        <v>11</v>
      </c>
      <c r="E35" s="2" t="s">
        <v>7</v>
      </c>
      <c r="F35" s="10">
        <v>280</v>
      </c>
    </row>
    <row r="36" spans="2:6" x14ac:dyDescent="0.25">
      <c r="B36" s="7">
        <v>41929</v>
      </c>
      <c r="C36" s="2" t="s">
        <v>12</v>
      </c>
      <c r="D36" s="2" t="s">
        <v>9</v>
      </c>
      <c r="E36" s="2" t="s">
        <v>13</v>
      </c>
      <c r="F36" s="10">
        <v>10160</v>
      </c>
    </row>
    <row r="37" spans="2:6" x14ac:dyDescent="0.25">
      <c r="B37" s="7">
        <v>41930</v>
      </c>
      <c r="C37" s="2" t="s">
        <v>5</v>
      </c>
      <c r="D37" s="2" t="s">
        <v>11</v>
      </c>
      <c r="E37" s="2" t="s">
        <v>7</v>
      </c>
      <c r="F37" s="10">
        <v>302</v>
      </c>
    </row>
    <row r="38" spans="2:6" x14ac:dyDescent="0.25">
      <c r="B38" s="7">
        <v>41932</v>
      </c>
      <c r="C38" s="2" t="s">
        <v>8</v>
      </c>
      <c r="D38" s="2" t="s">
        <v>9</v>
      </c>
      <c r="E38" s="2" t="s">
        <v>13</v>
      </c>
      <c r="F38" s="10">
        <v>2240</v>
      </c>
    </row>
    <row r="39" spans="2:6" x14ac:dyDescent="0.25">
      <c r="B39" s="7">
        <v>41932</v>
      </c>
      <c r="C39" s="2" t="s">
        <v>5</v>
      </c>
      <c r="D39" s="2" t="s">
        <v>9</v>
      </c>
      <c r="E39" s="2" t="s">
        <v>7</v>
      </c>
      <c r="F39" s="10">
        <v>840</v>
      </c>
    </row>
    <row r="40" spans="2:6" x14ac:dyDescent="0.25">
      <c r="B40" s="7">
        <v>41932</v>
      </c>
      <c r="C40" s="2" t="s">
        <v>8</v>
      </c>
      <c r="D40" s="2" t="s">
        <v>14</v>
      </c>
      <c r="E40" s="2" t="s">
        <v>13</v>
      </c>
      <c r="F40" s="10">
        <v>6420</v>
      </c>
    </row>
    <row r="41" spans="2:6" x14ac:dyDescent="0.25">
      <c r="B41" s="7">
        <v>41933</v>
      </c>
      <c r="C41" s="2" t="s">
        <v>12</v>
      </c>
      <c r="D41" s="2" t="s">
        <v>11</v>
      </c>
      <c r="E41" s="2" t="s">
        <v>7</v>
      </c>
      <c r="F41" s="10">
        <v>2840</v>
      </c>
    </row>
    <row r="42" spans="2:6" x14ac:dyDescent="0.25">
      <c r="B42" s="7">
        <v>41933</v>
      </c>
      <c r="C42" s="2" t="s">
        <v>8</v>
      </c>
      <c r="D42" s="2" t="s">
        <v>6</v>
      </c>
      <c r="E42" s="2" t="s">
        <v>7</v>
      </c>
      <c r="F42" s="10">
        <v>1420</v>
      </c>
    </row>
    <row r="43" spans="2:6" x14ac:dyDescent="0.25">
      <c r="B43" s="7">
        <v>41933</v>
      </c>
      <c r="C43" s="2" t="s">
        <v>5</v>
      </c>
      <c r="D43" s="2" t="s">
        <v>6</v>
      </c>
      <c r="E43" s="2" t="s">
        <v>7</v>
      </c>
      <c r="F43" s="10">
        <v>350</v>
      </c>
    </row>
    <row r="44" spans="2:6" x14ac:dyDescent="0.25">
      <c r="B44" s="7">
        <v>41934</v>
      </c>
      <c r="C44" s="2" t="s">
        <v>8</v>
      </c>
      <c r="D44" s="2" t="s">
        <v>11</v>
      </c>
      <c r="E44" s="2" t="s">
        <v>7</v>
      </c>
      <c r="F44" s="10">
        <v>440</v>
      </c>
    </row>
    <row r="45" spans="2:6" x14ac:dyDescent="0.25">
      <c r="B45" s="7">
        <v>41934</v>
      </c>
      <c r="C45" s="2" t="s">
        <v>12</v>
      </c>
      <c r="D45" s="2" t="s">
        <v>9</v>
      </c>
      <c r="E45" s="2" t="s">
        <v>7</v>
      </c>
      <c r="F45" s="10">
        <v>2900</v>
      </c>
    </row>
    <row r="46" spans="2:6" x14ac:dyDescent="0.25">
      <c r="B46" s="7">
        <v>41934</v>
      </c>
      <c r="C46" s="2" t="s">
        <v>5</v>
      </c>
      <c r="D46" s="2" t="s">
        <v>9</v>
      </c>
      <c r="E46" s="2" t="s">
        <v>13</v>
      </c>
      <c r="F46" s="10">
        <v>5120</v>
      </c>
    </row>
    <row r="47" spans="2:6" x14ac:dyDescent="0.25">
      <c r="B47" s="7">
        <v>41934</v>
      </c>
      <c r="C47" s="2" t="s">
        <v>10</v>
      </c>
      <c r="D47" s="2" t="s">
        <v>11</v>
      </c>
      <c r="E47" s="2" t="s">
        <v>7</v>
      </c>
      <c r="F47" s="10">
        <v>1500</v>
      </c>
    </row>
    <row r="48" spans="2:6" x14ac:dyDescent="0.25">
      <c r="B48" s="7">
        <v>41935</v>
      </c>
      <c r="C48" s="2" t="s">
        <v>8</v>
      </c>
      <c r="D48" s="2" t="s">
        <v>11</v>
      </c>
      <c r="E48" s="2" t="s">
        <v>7</v>
      </c>
      <c r="F48" s="10">
        <v>1204</v>
      </c>
    </row>
    <row r="49" spans="2:6" x14ac:dyDescent="0.25">
      <c r="B49" s="7">
        <v>41935</v>
      </c>
      <c r="C49" s="2" t="s">
        <v>12</v>
      </c>
      <c r="D49" s="2" t="s">
        <v>9</v>
      </c>
      <c r="E49" s="2" t="s">
        <v>13</v>
      </c>
      <c r="F49" s="10">
        <v>3400</v>
      </c>
    </row>
    <row r="50" spans="2:6" x14ac:dyDescent="0.25">
      <c r="B50" s="7">
        <v>41935</v>
      </c>
      <c r="C50" s="2" t="s">
        <v>5</v>
      </c>
      <c r="D50" s="2" t="s">
        <v>6</v>
      </c>
      <c r="E50" s="2" t="s">
        <v>7</v>
      </c>
      <c r="F50" s="10">
        <v>3540</v>
      </c>
    </row>
    <row r="51" spans="2:6" x14ac:dyDescent="0.25">
      <c r="B51" s="7">
        <v>41936</v>
      </c>
      <c r="C51" s="2" t="s">
        <v>5</v>
      </c>
      <c r="D51" s="2" t="s">
        <v>14</v>
      </c>
      <c r="E51" s="2" t="s">
        <v>7</v>
      </c>
      <c r="F51" s="10">
        <v>210</v>
      </c>
    </row>
    <row r="52" spans="2:6" x14ac:dyDescent="0.25">
      <c r="B52" s="7">
        <v>41936</v>
      </c>
      <c r="C52" s="2" t="s">
        <v>10</v>
      </c>
      <c r="D52" s="2" t="s">
        <v>11</v>
      </c>
      <c r="E52" s="2" t="s">
        <v>7</v>
      </c>
      <c r="F52" s="10">
        <v>1504</v>
      </c>
    </row>
    <row r="53" spans="2:6" x14ac:dyDescent="0.25">
      <c r="B53" s="7">
        <v>41936</v>
      </c>
      <c r="C53" s="2" t="s">
        <v>8</v>
      </c>
      <c r="D53" s="2" t="s">
        <v>6</v>
      </c>
      <c r="E53" s="2" t="s">
        <v>13</v>
      </c>
      <c r="F53" s="10">
        <v>6240</v>
      </c>
    </row>
    <row r="54" spans="2:6" x14ac:dyDescent="0.25">
      <c r="B54" s="7">
        <v>41936</v>
      </c>
      <c r="C54" s="2" t="s">
        <v>12</v>
      </c>
      <c r="D54" s="2" t="s">
        <v>6</v>
      </c>
      <c r="E54" s="2" t="s">
        <v>7</v>
      </c>
      <c r="F54" s="10">
        <v>840</v>
      </c>
    </row>
    <row r="55" spans="2:6" x14ac:dyDescent="0.25">
      <c r="B55" s="7">
        <v>41937</v>
      </c>
      <c r="C55" s="2" t="s">
        <v>5</v>
      </c>
      <c r="D55" s="2" t="s">
        <v>11</v>
      </c>
      <c r="E55" s="2" t="s">
        <v>7</v>
      </c>
      <c r="F55" s="10">
        <v>490</v>
      </c>
    </row>
    <row r="56" spans="2:6" x14ac:dyDescent="0.25">
      <c r="B56" s="7">
        <v>41937</v>
      </c>
      <c r="C56" s="2" t="s">
        <v>8</v>
      </c>
      <c r="D56" s="2" t="s">
        <v>9</v>
      </c>
      <c r="E56" s="2" t="s">
        <v>7</v>
      </c>
      <c r="F56" s="10">
        <v>1390</v>
      </c>
    </row>
    <row r="57" spans="2:6" x14ac:dyDescent="0.25">
      <c r="B57" s="7">
        <v>41939</v>
      </c>
      <c r="C57" s="2" t="s">
        <v>5</v>
      </c>
      <c r="D57" s="2" t="s">
        <v>9</v>
      </c>
      <c r="E57" s="2" t="s">
        <v>7</v>
      </c>
      <c r="F57" s="10">
        <v>2540</v>
      </c>
    </row>
    <row r="58" spans="2:6" x14ac:dyDescent="0.25">
      <c r="B58" s="7">
        <v>41939</v>
      </c>
      <c r="C58" s="2" t="s">
        <v>8</v>
      </c>
      <c r="D58" s="2" t="s">
        <v>11</v>
      </c>
      <c r="E58" s="2" t="s">
        <v>13</v>
      </c>
      <c r="F58" s="10">
        <v>11360</v>
      </c>
    </row>
    <row r="59" spans="2:6" x14ac:dyDescent="0.25">
      <c r="B59" s="7">
        <v>41939</v>
      </c>
      <c r="C59" s="2" t="s">
        <v>12</v>
      </c>
      <c r="D59" s="2" t="s">
        <v>14</v>
      </c>
      <c r="E59" s="2" t="s">
        <v>7</v>
      </c>
      <c r="F59" s="10">
        <v>750</v>
      </c>
    </row>
    <row r="60" spans="2:6" x14ac:dyDescent="0.25">
      <c r="B60" s="7">
        <v>41939</v>
      </c>
      <c r="C60" s="2" t="s">
        <v>8</v>
      </c>
      <c r="D60" s="2" t="s">
        <v>11</v>
      </c>
      <c r="E60" s="2" t="s">
        <v>13</v>
      </c>
      <c r="F60" s="10">
        <v>3440</v>
      </c>
    </row>
    <row r="61" spans="2:6" x14ac:dyDescent="0.25">
      <c r="B61" s="7">
        <v>41939</v>
      </c>
      <c r="C61" s="2" t="s">
        <v>5</v>
      </c>
      <c r="D61" s="2" t="s">
        <v>9</v>
      </c>
      <c r="E61" s="2" t="s">
        <v>7</v>
      </c>
      <c r="F61" s="10">
        <v>920</v>
      </c>
    </row>
    <row r="62" spans="2:6" x14ac:dyDescent="0.25">
      <c r="B62" s="7">
        <v>41940</v>
      </c>
      <c r="C62" s="2" t="s">
        <v>8</v>
      </c>
      <c r="D62" s="2" t="s">
        <v>9</v>
      </c>
      <c r="E62" s="2" t="s">
        <v>13</v>
      </c>
      <c r="F62" s="10">
        <v>10160</v>
      </c>
    </row>
    <row r="63" spans="2:6" x14ac:dyDescent="0.25">
      <c r="B63" s="7">
        <v>41940</v>
      </c>
      <c r="C63" s="2" t="s">
        <v>5</v>
      </c>
      <c r="D63" s="2" t="s">
        <v>11</v>
      </c>
      <c r="E63" s="2" t="s">
        <v>7</v>
      </c>
      <c r="F63" s="10">
        <v>1560</v>
      </c>
    </row>
    <row r="64" spans="2:6" x14ac:dyDescent="0.25">
      <c r="B64" s="7">
        <v>41940</v>
      </c>
      <c r="C64" s="2" t="s">
        <v>12</v>
      </c>
      <c r="D64" s="2" t="s">
        <v>11</v>
      </c>
      <c r="E64" s="2" t="s">
        <v>7</v>
      </c>
      <c r="F64" s="10">
        <v>2555</v>
      </c>
    </row>
    <row r="65" spans="2:6" x14ac:dyDescent="0.25">
      <c r="B65" s="7">
        <v>41940</v>
      </c>
      <c r="C65" s="2" t="s">
        <v>8</v>
      </c>
      <c r="D65" s="2" t="s">
        <v>6</v>
      </c>
      <c r="E65" s="2" t="s">
        <v>7</v>
      </c>
      <c r="F65" s="10">
        <v>1580</v>
      </c>
    </row>
    <row r="66" spans="2:6" x14ac:dyDescent="0.25">
      <c r="B66" s="7">
        <v>41940</v>
      </c>
      <c r="C66" s="2" t="s">
        <v>10</v>
      </c>
      <c r="D66" s="2" t="s">
        <v>9</v>
      </c>
      <c r="E66" s="2" t="s">
        <v>7</v>
      </c>
      <c r="F66" s="10">
        <v>2548</v>
      </c>
    </row>
    <row r="67" spans="2:6" x14ac:dyDescent="0.25">
      <c r="B67" s="7">
        <v>41941</v>
      </c>
      <c r="C67" s="2" t="s">
        <v>5</v>
      </c>
      <c r="D67" s="2" t="s">
        <v>14</v>
      </c>
      <c r="E67" s="2" t="s">
        <v>7</v>
      </c>
      <c r="F67" s="10">
        <v>460</v>
      </c>
    </row>
    <row r="68" spans="2:6" x14ac:dyDescent="0.25">
      <c r="B68" s="7">
        <v>41941</v>
      </c>
      <c r="C68" s="2" t="s">
        <v>8</v>
      </c>
      <c r="D68" s="2" t="s">
        <v>9</v>
      </c>
      <c r="E68" s="2" t="s">
        <v>13</v>
      </c>
      <c r="F68" s="10">
        <v>7400</v>
      </c>
    </row>
    <row r="69" spans="2:6" x14ac:dyDescent="0.25">
      <c r="B69" s="7">
        <v>41941</v>
      </c>
      <c r="C69" s="2" t="s">
        <v>5</v>
      </c>
      <c r="D69" s="2" t="s">
        <v>11</v>
      </c>
      <c r="E69" s="2" t="s">
        <v>7</v>
      </c>
      <c r="F69" s="10">
        <v>700</v>
      </c>
    </row>
    <row r="70" spans="2:6" x14ac:dyDescent="0.25">
      <c r="B70" s="7">
        <v>41941</v>
      </c>
      <c r="C70" s="2" t="s">
        <v>12</v>
      </c>
      <c r="D70" s="2" t="s">
        <v>11</v>
      </c>
      <c r="E70" s="2" t="s">
        <v>7</v>
      </c>
      <c r="F70" s="10">
        <v>1500</v>
      </c>
    </row>
    <row r="71" spans="2:6" x14ac:dyDescent="0.25">
      <c r="B71" s="7">
        <v>41941</v>
      </c>
      <c r="C71" s="2" t="s">
        <v>8</v>
      </c>
      <c r="D71" s="2" t="s">
        <v>6</v>
      </c>
      <c r="E71" s="2" t="s">
        <v>13</v>
      </c>
      <c r="F71" s="10">
        <v>5800</v>
      </c>
    </row>
    <row r="72" spans="2:6" x14ac:dyDescent="0.25">
      <c r="B72" s="7">
        <v>41942</v>
      </c>
      <c r="C72" s="2" t="s">
        <v>5</v>
      </c>
      <c r="D72" s="2" t="s">
        <v>9</v>
      </c>
      <c r="E72" s="2" t="s">
        <v>7</v>
      </c>
      <c r="F72" s="10">
        <v>2800</v>
      </c>
    </row>
    <row r="73" spans="2:6" x14ac:dyDescent="0.25">
      <c r="B73" s="7">
        <v>41942</v>
      </c>
      <c r="C73" s="2" t="s">
        <v>5</v>
      </c>
      <c r="D73" s="2" t="s">
        <v>11</v>
      </c>
      <c r="E73" s="2" t="s">
        <v>7</v>
      </c>
      <c r="F73" s="10">
        <v>4560</v>
      </c>
    </row>
    <row r="74" spans="2:6" x14ac:dyDescent="0.25">
      <c r="B74" s="7">
        <v>41942</v>
      </c>
      <c r="C74" s="2" t="s">
        <v>5</v>
      </c>
      <c r="D74" s="2" t="s">
        <v>6</v>
      </c>
      <c r="E74" s="2" t="s">
        <v>7</v>
      </c>
      <c r="F74" s="10">
        <v>1590</v>
      </c>
    </row>
    <row r="75" spans="2:6" x14ac:dyDescent="0.25">
      <c r="B75" s="7">
        <v>41942</v>
      </c>
      <c r="C75" s="2" t="s">
        <v>10</v>
      </c>
      <c r="D75" s="2" t="s">
        <v>6</v>
      </c>
      <c r="E75" s="2" t="s">
        <v>13</v>
      </c>
      <c r="F75" s="10">
        <v>8480</v>
      </c>
    </row>
    <row r="76" spans="2:6" x14ac:dyDescent="0.25">
      <c r="B76" s="7">
        <v>41943</v>
      </c>
      <c r="C76" s="2" t="s">
        <v>8</v>
      </c>
      <c r="D76" s="2" t="s">
        <v>11</v>
      </c>
      <c r="E76" s="2" t="s">
        <v>7</v>
      </c>
      <c r="F76" s="10">
        <v>2500</v>
      </c>
    </row>
    <row r="77" spans="2:6" x14ac:dyDescent="0.25">
      <c r="B77" s="7">
        <v>41943</v>
      </c>
      <c r="C77" s="2" t="s">
        <v>5</v>
      </c>
      <c r="D77" s="2" t="s">
        <v>11</v>
      </c>
      <c r="E77" s="2" t="s">
        <v>7</v>
      </c>
      <c r="F77" s="10">
        <v>1220</v>
      </c>
    </row>
    <row r="78" spans="2:6" x14ac:dyDescent="0.25">
      <c r="B78" s="7">
        <v>41943</v>
      </c>
      <c r="C78" s="2" t="s">
        <v>12</v>
      </c>
      <c r="D78" s="2" t="s">
        <v>6</v>
      </c>
      <c r="E78" s="2" t="s">
        <v>7</v>
      </c>
      <c r="F78" s="10">
        <v>2555</v>
      </c>
    </row>
    <row r="79" spans="2:6" x14ac:dyDescent="0.25">
      <c r="B79" s="7">
        <v>41946</v>
      </c>
      <c r="C79" s="2" t="s">
        <v>8</v>
      </c>
      <c r="D79" s="2" t="s">
        <v>9</v>
      </c>
      <c r="E79" s="2" t="s">
        <v>7</v>
      </c>
      <c r="F79" s="10">
        <v>1580</v>
      </c>
    </row>
    <row r="80" spans="2:6" x14ac:dyDescent="0.25">
      <c r="B80" s="7">
        <v>41946</v>
      </c>
      <c r="C80" s="2" t="s">
        <v>5</v>
      </c>
      <c r="D80" s="2" t="s">
        <v>14</v>
      </c>
      <c r="E80" s="2" t="s">
        <v>13</v>
      </c>
      <c r="F80" s="10">
        <v>10192</v>
      </c>
    </row>
    <row r="81" spans="2:6" x14ac:dyDescent="0.25">
      <c r="B81" s="7">
        <v>41946</v>
      </c>
      <c r="C81" s="2" t="s">
        <v>5</v>
      </c>
      <c r="D81" s="2" t="s">
        <v>9</v>
      </c>
      <c r="E81" s="2" t="s">
        <v>7</v>
      </c>
      <c r="F81" s="10">
        <v>460</v>
      </c>
    </row>
    <row r="82" spans="2:6" x14ac:dyDescent="0.25">
      <c r="B82" s="7">
        <v>41947</v>
      </c>
      <c r="C82" s="2" t="s">
        <v>10</v>
      </c>
      <c r="D82" s="2" t="s">
        <v>9</v>
      </c>
      <c r="E82" s="2" t="s">
        <v>13</v>
      </c>
      <c r="F82" s="10">
        <v>5844</v>
      </c>
    </row>
    <row r="83" spans="2:6" x14ac:dyDescent="0.25">
      <c r="B83" s="7">
        <v>41947</v>
      </c>
      <c r="C83" s="2" t="s">
        <v>5</v>
      </c>
      <c r="D83" s="2" t="s">
        <v>11</v>
      </c>
      <c r="E83" s="2" t="s">
        <v>7</v>
      </c>
      <c r="F83" s="10">
        <v>700</v>
      </c>
    </row>
    <row r="84" spans="2:6" x14ac:dyDescent="0.25">
      <c r="B84" s="7">
        <v>41947</v>
      </c>
      <c r="C84" s="2" t="s">
        <v>12</v>
      </c>
      <c r="D84" s="2" t="s">
        <v>11</v>
      </c>
      <c r="E84" s="2" t="s">
        <v>13</v>
      </c>
      <c r="F84" s="10">
        <v>6000</v>
      </c>
    </row>
    <row r="85" spans="2:6" x14ac:dyDescent="0.25">
      <c r="B85" s="7">
        <v>41948</v>
      </c>
      <c r="C85" s="2" t="s">
        <v>8</v>
      </c>
      <c r="D85" s="2" t="s">
        <v>6</v>
      </c>
      <c r="E85" s="2" t="s">
        <v>7</v>
      </c>
      <c r="F85" s="10">
        <v>550</v>
      </c>
    </row>
    <row r="86" spans="2:6" x14ac:dyDescent="0.25">
      <c r="B86" s="7">
        <v>41948</v>
      </c>
      <c r="C86" s="2" t="s">
        <v>5</v>
      </c>
      <c r="D86" s="2" t="s">
        <v>9</v>
      </c>
      <c r="E86" s="2" t="s">
        <v>7</v>
      </c>
      <c r="F86" s="10">
        <v>2800</v>
      </c>
    </row>
    <row r="87" spans="2:6" x14ac:dyDescent="0.25">
      <c r="B87" s="7">
        <v>41949</v>
      </c>
      <c r="C87" s="2" t="s">
        <v>5</v>
      </c>
      <c r="D87" s="2" t="s">
        <v>11</v>
      </c>
      <c r="E87" s="2" t="s">
        <v>7</v>
      </c>
      <c r="F87" s="10">
        <v>2800</v>
      </c>
    </row>
    <row r="88" spans="2:6" x14ac:dyDescent="0.25">
      <c r="B88" s="7">
        <v>41949</v>
      </c>
      <c r="C88" s="2" t="s">
        <v>10</v>
      </c>
      <c r="D88" s="2" t="s">
        <v>6</v>
      </c>
      <c r="E88" s="2" t="s">
        <v>7</v>
      </c>
      <c r="F88" s="10">
        <v>1590</v>
      </c>
    </row>
    <row r="89" spans="2:6" x14ac:dyDescent="0.25">
      <c r="B89" s="7">
        <v>41949</v>
      </c>
      <c r="C89" s="2" t="s">
        <v>5</v>
      </c>
      <c r="D89" s="2" t="s">
        <v>6</v>
      </c>
      <c r="E89" s="2" t="s">
        <v>7</v>
      </c>
      <c r="F89" s="10">
        <v>1590</v>
      </c>
    </row>
    <row r="90" spans="2:6" x14ac:dyDescent="0.25">
      <c r="B90" s="7">
        <v>41950</v>
      </c>
      <c r="C90" s="2" t="s">
        <v>8</v>
      </c>
      <c r="D90" s="2" t="s">
        <v>6</v>
      </c>
      <c r="E90" s="2" t="s">
        <v>13</v>
      </c>
      <c r="F90" s="10">
        <v>8000</v>
      </c>
    </row>
    <row r="91" spans="2:6" x14ac:dyDescent="0.25">
      <c r="B91" s="7">
        <v>41950</v>
      </c>
      <c r="C91" s="2" t="s">
        <v>12</v>
      </c>
      <c r="D91" s="2" t="s">
        <v>11</v>
      </c>
      <c r="E91" s="2" t="s">
        <v>7</v>
      </c>
      <c r="F91" s="10">
        <v>2500</v>
      </c>
    </row>
    <row r="92" spans="2:6" x14ac:dyDescent="0.25">
      <c r="B92" s="7">
        <v>41950</v>
      </c>
      <c r="C92" s="2" t="s">
        <v>5</v>
      </c>
      <c r="D92" s="2" t="s">
        <v>11</v>
      </c>
      <c r="E92" s="2" t="s">
        <v>7</v>
      </c>
      <c r="F92" s="10">
        <v>1220</v>
      </c>
    </row>
    <row r="93" spans="2:6" x14ac:dyDescent="0.25">
      <c r="B93" s="7">
        <v>41950</v>
      </c>
      <c r="C93" s="2" t="s">
        <v>10</v>
      </c>
      <c r="D93" s="2" t="s">
        <v>6</v>
      </c>
      <c r="E93" s="2" t="s">
        <v>13</v>
      </c>
      <c r="F93" s="10">
        <v>8800</v>
      </c>
    </row>
  </sheetData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187-F205-4754-BA6C-31F0E7B8A90C}">
  <sheetPr>
    <tabColor theme="2"/>
  </sheetPr>
  <dimension ref="B5:K93"/>
  <sheetViews>
    <sheetView showGridLines="0" workbookViewId="0">
      <selection activeCell="K12" sqref="K12"/>
    </sheetView>
  </sheetViews>
  <sheetFormatPr defaultColWidth="9.1796875" defaultRowHeight="10.5" x14ac:dyDescent="0.25"/>
  <cols>
    <col min="1" max="1" width="9.1796875" style="1"/>
    <col min="2" max="2" width="9.1796875" style="16"/>
    <col min="3" max="3" width="9.1796875" style="8"/>
    <col min="4" max="6" width="9.1796875" style="1"/>
    <col min="7" max="7" width="9.1796875" style="11"/>
    <col min="8" max="8" width="9.1796875" style="1"/>
    <col min="9" max="9" width="53.1796875" style="1" bestFit="1" customWidth="1"/>
    <col min="10" max="16384" width="9.1796875" style="1"/>
  </cols>
  <sheetData>
    <row r="5" spans="2:11" x14ac:dyDescent="0.25">
      <c r="B5" s="16" t="s">
        <v>27</v>
      </c>
      <c r="C5" s="6" t="s">
        <v>0</v>
      </c>
      <c r="D5" s="3" t="s">
        <v>1</v>
      </c>
      <c r="E5" s="3" t="s">
        <v>2</v>
      </c>
      <c r="F5" s="3" t="s">
        <v>3</v>
      </c>
      <c r="G5" s="9" t="s">
        <v>4</v>
      </c>
      <c r="I5" s="14" t="s">
        <v>21</v>
      </c>
      <c r="J5" s="15" t="s">
        <v>20</v>
      </c>
    </row>
    <row r="6" spans="2:11" x14ac:dyDescent="0.25">
      <c r="B6" s="16">
        <f>MONTH(C6)</f>
        <v>9</v>
      </c>
      <c r="C6" s="7">
        <v>41908</v>
      </c>
      <c r="D6" s="2" t="s">
        <v>5</v>
      </c>
      <c r="E6" s="2" t="s">
        <v>6</v>
      </c>
      <c r="F6" s="2" t="s">
        <v>7</v>
      </c>
      <c r="G6" s="10">
        <v>1650</v>
      </c>
      <c r="I6" s="13" t="s">
        <v>17</v>
      </c>
      <c r="J6" s="5">
        <f>SUMIF($D$6:$D$93,"Rossi",$G$6:$G$93)</f>
        <v>61780</v>
      </c>
    </row>
    <row r="7" spans="2:11" x14ac:dyDescent="0.25">
      <c r="B7" s="16">
        <f t="shared" ref="B7:B70" si="0">MONTH(C7)</f>
        <v>9</v>
      </c>
      <c r="C7" s="7">
        <v>41908</v>
      </c>
      <c r="D7" s="2" t="s">
        <v>8</v>
      </c>
      <c r="E7" s="2" t="s">
        <v>9</v>
      </c>
      <c r="F7" s="2" t="s">
        <v>7</v>
      </c>
      <c r="G7" s="10">
        <v>750</v>
      </c>
      <c r="I7" s="12" t="s">
        <v>15</v>
      </c>
      <c r="J7" s="4">
        <f>COUNTIF($D$6:$D$93,"Rossi")</f>
        <v>17</v>
      </c>
    </row>
    <row r="8" spans="2:11" x14ac:dyDescent="0.25">
      <c r="B8" s="16">
        <f t="shared" si="0"/>
        <v>9</v>
      </c>
      <c r="C8" s="7">
        <v>41908</v>
      </c>
      <c r="D8" s="2" t="s">
        <v>10</v>
      </c>
      <c r="E8" s="2" t="s">
        <v>11</v>
      </c>
      <c r="F8" s="2" t="s">
        <v>7</v>
      </c>
      <c r="G8" s="10">
        <v>280</v>
      </c>
      <c r="I8" s="12" t="s">
        <v>16</v>
      </c>
      <c r="J8" s="4">
        <f>COUNTIFS($D$6:$D$93,"Rossi",$E$6:$E$93,"Lombardia")</f>
        <v>6</v>
      </c>
    </row>
    <row r="9" spans="2:11" x14ac:dyDescent="0.25">
      <c r="B9" s="16">
        <f t="shared" si="0"/>
        <v>9</v>
      </c>
      <c r="C9" s="7">
        <v>41911</v>
      </c>
      <c r="D9" s="2" t="s">
        <v>12</v>
      </c>
      <c r="E9" s="2" t="s">
        <v>9</v>
      </c>
      <c r="F9" s="2" t="s">
        <v>13</v>
      </c>
      <c r="G9" s="10">
        <v>10160</v>
      </c>
      <c r="I9" s="12" t="s">
        <v>18</v>
      </c>
      <c r="J9" s="5">
        <f>SUMIFS($G$6:$G$93,$D$6:$D$93,"Verdi",$E$6:$E$93,"Lombardia")</f>
        <v>21440</v>
      </c>
    </row>
    <row r="10" spans="2:11" x14ac:dyDescent="0.25">
      <c r="B10" s="16">
        <f t="shared" si="0"/>
        <v>9</v>
      </c>
      <c r="C10" s="7">
        <v>41911</v>
      </c>
      <c r="D10" s="2" t="s">
        <v>5</v>
      </c>
      <c r="E10" s="2" t="s">
        <v>11</v>
      </c>
      <c r="F10" s="2" t="s">
        <v>7</v>
      </c>
      <c r="G10" s="10">
        <v>302</v>
      </c>
      <c r="I10" s="12" t="s">
        <v>19</v>
      </c>
      <c r="J10" s="5">
        <f>SUMIFS($G$6:$G$93,$D$6:$D$93,"Verdi",$E$6:$E$93,"Lombardia",$F$6:$F$93,"Cancelleria")</f>
        <v>11200</v>
      </c>
    </row>
    <row r="11" spans="2:11" x14ac:dyDescent="0.25">
      <c r="B11" s="16">
        <f t="shared" si="0"/>
        <v>9</v>
      </c>
      <c r="C11" s="7">
        <v>41911</v>
      </c>
      <c r="D11" s="2" t="s">
        <v>8</v>
      </c>
      <c r="E11" s="2" t="s">
        <v>9</v>
      </c>
      <c r="F11" s="2" t="s">
        <v>13</v>
      </c>
      <c r="G11" s="10">
        <v>2240</v>
      </c>
      <c r="I11" s="12" t="s">
        <v>24</v>
      </c>
      <c r="J11" s="5">
        <f>SUMIF($B$6:$B$93,10,$G$6:$G$93)</f>
        <v>181431</v>
      </c>
      <c r="K11" s="5">
        <f>SUMIF(C6:C93,"&gt;=01/10/2014",G6:G93)-SUMIF(C6:C93,"&gt;31/10/2014",G6:G93)</f>
        <v>181431</v>
      </c>
    </row>
    <row r="12" spans="2:11" x14ac:dyDescent="0.25">
      <c r="B12" s="16">
        <f t="shared" si="0"/>
        <v>9</v>
      </c>
      <c r="C12" s="7">
        <v>41912</v>
      </c>
      <c r="D12" s="2" t="s">
        <v>5</v>
      </c>
      <c r="E12" s="2" t="s">
        <v>9</v>
      </c>
      <c r="F12" s="2" t="s">
        <v>7</v>
      </c>
      <c r="G12" s="10">
        <v>840</v>
      </c>
      <c r="I12" s="12" t="s">
        <v>25</v>
      </c>
      <c r="J12" s="5">
        <f>SUMIFS($G$6:$G$93,$B$6:$B$93,10,$F$6:$F$93,"Cancelleria")</f>
        <v>73551</v>
      </c>
    </row>
    <row r="13" spans="2:11" x14ac:dyDescent="0.25">
      <c r="B13" s="16">
        <f t="shared" si="0"/>
        <v>10</v>
      </c>
      <c r="C13" s="7">
        <v>41913</v>
      </c>
      <c r="D13" s="2" t="s">
        <v>8</v>
      </c>
      <c r="E13" s="2" t="s">
        <v>14</v>
      </c>
      <c r="F13" s="2" t="s">
        <v>13</v>
      </c>
      <c r="G13" s="10">
        <v>6420</v>
      </c>
      <c r="I13" s="12" t="s">
        <v>26</v>
      </c>
      <c r="J13" s="5">
        <f>SUMIFS($G$6:$G$93,$B$6:$B$93,10,$F$6:$F$93,"Cancelleria",$E$6:$E$93,"Lombardia")</f>
        <v>18573</v>
      </c>
    </row>
    <row r="14" spans="2:11" x14ac:dyDescent="0.25">
      <c r="B14" s="16">
        <f t="shared" si="0"/>
        <v>10</v>
      </c>
      <c r="C14" s="7">
        <v>41914</v>
      </c>
      <c r="D14" s="2" t="s">
        <v>12</v>
      </c>
      <c r="E14" s="2" t="s">
        <v>11</v>
      </c>
      <c r="F14" s="2" t="s">
        <v>7</v>
      </c>
      <c r="G14" s="10">
        <v>2840</v>
      </c>
    </row>
    <row r="15" spans="2:11" x14ac:dyDescent="0.25">
      <c r="B15" s="16">
        <f t="shared" si="0"/>
        <v>10</v>
      </c>
      <c r="C15" s="7">
        <v>41915</v>
      </c>
      <c r="D15" s="2" t="s">
        <v>8</v>
      </c>
      <c r="E15" s="2" t="s">
        <v>6</v>
      </c>
      <c r="F15" s="2" t="s">
        <v>7</v>
      </c>
      <c r="G15" s="10">
        <v>1420</v>
      </c>
    </row>
    <row r="16" spans="2:11" x14ac:dyDescent="0.25">
      <c r="B16" s="16">
        <f t="shared" si="0"/>
        <v>10</v>
      </c>
      <c r="C16" s="7">
        <v>41918</v>
      </c>
      <c r="D16" s="2" t="s">
        <v>5</v>
      </c>
      <c r="E16" s="2" t="s">
        <v>6</v>
      </c>
      <c r="F16" s="2" t="s">
        <v>7</v>
      </c>
      <c r="G16" s="10">
        <v>350</v>
      </c>
    </row>
    <row r="17" spans="2:7" x14ac:dyDescent="0.25">
      <c r="B17" s="16">
        <f t="shared" si="0"/>
        <v>10</v>
      </c>
      <c r="C17" s="7">
        <v>41918</v>
      </c>
      <c r="D17" s="2" t="s">
        <v>8</v>
      </c>
      <c r="E17" s="2" t="s">
        <v>11</v>
      </c>
      <c r="F17" s="2" t="s">
        <v>7</v>
      </c>
      <c r="G17" s="10">
        <v>210</v>
      </c>
    </row>
    <row r="18" spans="2:7" x14ac:dyDescent="0.25">
      <c r="B18" s="16">
        <f t="shared" si="0"/>
        <v>10</v>
      </c>
      <c r="C18" s="7">
        <v>41918</v>
      </c>
      <c r="D18" s="2" t="s">
        <v>12</v>
      </c>
      <c r="E18" s="2" t="s">
        <v>9</v>
      </c>
      <c r="F18" s="2" t="s">
        <v>7</v>
      </c>
      <c r="G18" s="10">
        <v>2900</v>
      </c>
    </row>
    <row r="19" spans="2:7" x14ac:dyDescent="0.25">
      <c r="B19" s="16">
        <f t="shared" si="0"/>
        <v>10</v>
      </c>
      <c r="C19" s="7">
        <v>41919</v>
      </c>
      <c r="D19" s="2" t="s">
        <v>5</v>
      </c>
      <c r="E19" s="2" t="s">
        <v>9</v>
      </c>
      <c r="F19" s="2" t="s">
        <v>13</v>
      </c>
      <c r="G19" s="10">
        <v>5120</v>
      </c>
    </row>
    <row r="20" spans="2:7" x14ac:dyDescent="0.25">
      <c r="B20" s="16">
        <f t="shared" si="0"/>
        <v>10</v>
      </c>
      <c r="C20" s="7">
        <v>41919</v>
      </c>
      <c r="D20" s="2" t="s">
        <v>10</v>
      </c>
      <c r="E20" s="2" t="s">
        <v>11</v>
      </c>
      <c r="F20" s="2" t="s">
        <v>7</v>
      </c>
      <c r="G20" s="10">
        <v>1500</v>
      </c>
    </row>
    <row r="21" spans="2:7" x14ac:dyDescent="0.25">
      <c r="B21" s="16">
        <f t="shared" si="0"/>
        <v>10</v>
      </c>
      <c r="C21" s="7">
        <v>41920</v>
      </c>
      <c r="D21" s="2" t="s">
        <v>8</v>
      </c>
      <c r="E21" s="2" t="s">
        <v>11</v>
      </c>
      <c r="F21" s="2" t="s">
        <v>7</v>
      </c>
      <c r="G21" s="10">
        <v>1204</v>
      </c>
    </row>
    <row r="22" spans="2:7" x14ac:dyDescent="0.25">
      <c r="B22" s="16">
        <f t="shared" si="0"/>
        <v>10</v>
      </c>
      <c r="C22" s="7">
        <v>41921</v>
      </c>
      <c r="D22" s="2" t="s">
        <v>12</v>
      </c>
      <c r="E22" s="2" t="s">
        <v>9</v>
      </c>
      <c r="F22" s="2" t="s">
        <v>13</v>
      </c>
      <c r="G22" s="10">
        <v>3400</v>
      </c>
    </row>
    <row r="23" spans="2:7" x14ac:dyDescent="0.25">
      <c r="B23" s="16">
        <f t="shared" si="0"/>
        <v>10</v>
      </c>
      <c r="C23" s="7">
        <v>41922</v>
      </c>
      <c r="D23" s="2" t="s">
        <v>5</v>
      </c>
      <c r="E23" s="2" t="s">
        <v>6</v>
      </c>
      <c r="F23" s="2" t="s">
        <v>7</v>
      </c>
      <c r="G23" s="10">
        <v>3540</v>
      </c>
    </row>
    <row r="24" spans="2:7" x14ac:dyDescent="0.25">
      <c r="B24" s="16">
        <f t="shared" si="0"/>
        <v>10</v>
      </c>
      <c r="C24" s="7">
        <v>41925</v>
      </c>
      <c r="D24" s="2" t="s">
        <v>5</v>
      </c>
      <c r="E24" s="2" t="s">
        <v>14</v>
      </c>
      <c r="F24" s="2" t="s">
        <v>7</v>
      </c>
      <c r="G24" s="10">
        <v>330</v>
      </c>
    </row>
    <row r="25" spans="2:7" x14ac:dyDescent="0.25">
      <c r="B25" s="16">
        <f t="shared" si="0"/>
        <v>10</v>
      </c>
      <c r="C25" s="7">
        <v>41925</v>
      </c>
      <c r="D25" s="2" t="s">
        <v>10</v>
      </c>
      <c r="E25" s="2" t="s">
        <v>11</v>
      </c>
      <c r="F25" s="2" t="s">
        <v>7</v>
      </c>
      <c r="G25" s="10">
        <v>1504</v>
      </c>
    </row>
    <row r="26" spans="2:7" x14ac:dyDescent="0.25">
      <c r="B26" s="16">
        <f t="shared" si="0"/>
        <v>10</v>
      </c>
      <c r="C26" s="7">
        <v>41926</v>
      </c>
      <c r="D26" s="2" t="s">
        <v>8</v>
      </c>
      <c r="E26" s="2" t="s">
        <v>6</v>
      </c>
      <c r="F26" s="2" t="s">
        <v>13</v>
      </c>
      <c r="G26" s="10">
        <v>6240</v>
      </c>
    </row>
    <row r="27" spans="2:7" x14ac:dyDescent="0.25">
      <c r="B27" s="16">
        <f t="shared" si="0"/>
        <v>10</v>
      </c>
      <c r="C27" s="7">
        <v>41927</v>
      </c>
      <c r="D27" s="2" t="s">
        <v>12</v>
      </c>
      <c r="E27" s="2" t="s">
        <v>6</v>
      </c>
      <c r="F27" s="2" t="s">
        <v>13</v>
      </c>
      <c r="G27" s="10">
        <v>4800</v>
      </c>
    </row>
    <row r="28" spans="2:7" x14ac:dyDescent="0.25">
      <c r="B28" s="16">
        <f t="shared" si="0"/>
        <v>10</v>
      </c>
      <c r="C28" s="7">
        <v>41927</v>
      </c>
      <c r="D28" s="2" t="s">
        <v>5</v>
      </c>
      <c r="E28" s="2" t="s">
        <v>11</v>
      </c>
      <c r="F28" s="2" t="s">
        <v>7</v>
      </c>
      <c r="G28" s="10">
        <v>1520</v>
      </c>
    </row>
    <row r="29" spans="2:7" x14ac:dyDescent="0.25">
      <c r="B29" s="16">
        <f t="shared" si="0"/>
        <v>10</v>
      </c>
      <c r="C29" s="7">
        <v>41927</v>
      </c>
      <c r="D29" s="2" t="s">
        <v>8</v>
      </c>
      <c r="E29" s="2" t="s">
        <v>11</v>
      </c>
      <c r="F29" s="2" t="s">
        <v>7</v>
      </c>
      <c r="G29" s="10">
        <v>1260</v>
      </c>
    </row>
    <row r="30" spans="2:7" x14ac:dyDescent="0.25">
      <c r="B30" s="16">
        <f t="shared" si="0"/>
        <v>10</v>
      </c>
      <c r="C30" s="7">
        <v>41928</v>
      </c>
      <c r="D30" s="2" t="s">
        <v>10</v>
      </c>
      <c r="E30" s="2" t="s">
        <v>9</v>
      </c>
      <c r="F30" s="2" t="s">
        <v>7</v>
      </c>
      <c r="G30" s="10">
        <v>985</v>
      </c>
    </row>
    <row r="31" spans="2:7" x14ac:dyDescent="0.25">
      <c r="B31" s="16">
        <f t="shared" si="0"/>
        <v>10</v>
      </c>
      <c r="C31" s="7">
        <v>41928</v>
      </c>
      <c r="D31" s="2" t="s">
        <v>12</v>
      </c>
      <c r="E31" s="2" t="s">
        <v>11</v>
      </c>
      <c r="F31" s="2" t="s">
        <v>13</v>
      </c>
      <c r="G31" s="10">
        <v>1680</v>
      </c>
    </row>
    <row r="32" spans="2:7" x14ac:dyDescent="0.25">
      <c r="B32" s="16">
        <f t="shared" si="0"/>
        <v>10</v>
      </c>
      <c r="C32" s="7">
        <v>41928</v>
      </c>
      <c r="D32" s="2" t="s">
        <v>5</v>
      </c>
      <c r="E32" s="2" t="s">
        <v>11</v>
      </c>
      <c r="F32" s="2" t="s">
        <v>7</v>
      </c>
      <c r="G32" s="10">
        <v>1200</v>
      </c>
    </row>
    <row r="33" spans="2:7" x14ac:dyDescent="0.25">
      <c r="B33" s="16">
        <f t="shared" si="0"/>
        <v>10</v>
      </c>
      <c r="C33" s="7">
        <v>41929</v>
      </c>
      <c r="D33" s="2" t="s">
        <v>5</v>
      </c>
      <c r="E33" s="2" t="s">
        <v>6</v>
      </c>
      <c r="F33" s="2" t="s">
        <v>7</v>
      </c>
      <c r="G33" s="10">
        <v>1650</v>
      </c>
    </row>
    <row r="34" spans="2:7" x14ac:dyDescent="0.25">
      <c r="B34" s="16">
        <f t="shared" si="0"/>
        <v>10</v>
      </c>
      <c r="C34" s="7">
        <v>41929</v>
      </c>
      <c r="D34" s="2" t="s">
        <v>8</v>
      </c>
      <c r="E34" s="2" t="s">
        <v>9</v>
      </c>
      <c r="F34" s="2" t="s">
        <v>7</v>
      </c>
      <c r="G34" s="10">
        <v>750</v>
      </c>
    </row>
    <row r="35" spans="2:7" x14ac:dyDescent="0.25">
      <c r="B35" s="16">
        <f t="shared" si="0"/>
        <v>10</v>
      </c>
      <c r="C35" s="7">
        <v>41929</v>
      </c>
      <c r="D35" s="2" t="s">
        <v>10</v>
      </c>
      <c r="E35" s="2" t="s">
        <v>11</v>
      </c>
      <c r="F35" s="2" t="s">
        <v>7</v>
      </c>
      <c r="G35" s="10">
        <v>280</v>
      </c>
    </row>
    <row r="36" spans="2:7" x14ac:dyDescent="0.25">
      <c r="B36" s="16">
        <f t="shared" si="0"/>
        <v>10</v>
      </c>
      <c r="C36" s="7">
        <v>41929</v>
      </c>
      <c r="D36" s="2" t="s">
        <v>12</v>
      </c>
      <c r="E36" s="2" t="s">
        <v>9</v>
      </c>
      <c r="F36" s="2" t="s">
        <v>13</v>
      </c>
      <c r="G36" s="10">
        <v>10160</v>
      </c>
    </row>
    <row r="37" spans="2:7" x14ac:dyDescent="0.25">
      <c r="B37" s="16">
        <f t="shared" si="0"/>
        <v>10</v>
      </c>
      <c r="C37" s="7">
        <v>41930</v>
      </c>
      <c r="D37" s="2" t="s">
        <v>5</v>
      </c>
      <c r="E37" s="2" t="s">
        <v>11</v>
      </c>
      <c r="F37" s="2" t="s">
        <v>7</v>
      </c>
      <c r="G37" s="10">
        <v>302</v>
      </c>
    </row>
    <row r="38" spans="2:7" x14ac:dyDescent="0.25">
      <c r="B38" s="16">
        <f t="shared" si="0"/>
        <v>10</v>
      </c>
      <c r="C38" s="7">
        <v>41932</v>
      </c>
      <c r="D38" s="2" t="s">
        <v>8</v>
      </c>
      <c r="E38" s="2" t="s">
        <v>9</v>
      </c>
      <c r="F38" s="2" t="s">
        <v>13</v>
      </c>
      <c r="G38" s="10">
        <v>2240</v>
      </c>
    </row>
    <row r="39" spans="2:7" x14ac:dyDescent="0.25">
      <c r="B39" s="16">
        <f t="shared" si="0"/>
        <v>10</v>
      </c>
      <c r="C39" s="7">
        <v>41932</v>
      </c>
      <c r="D39" s="2" t="s">
        <v>5</v>
      </c>
      <c r="E39" s="2" t="s">
        <v>9</v>
      </c>
      <c r="F39" s="2" t="s">
        <v>7</v>
      </c>
      <c r="G39" s="10">
        <v>840</v>
      </c>
    </row>
    <row r="40" spans="2:7" x14ac:dyDescent="0.25">
      <c r="B40" s="16">
        <f t="shared" si="0"/>
        <v>10</v>
      </c>
      <c r="C40" s="7">
        <v>41932</v>
      </c>
      <c r="D40" s="2" t="s">
        <v>8</v>
      </c>
      <c r="E40" s="2" t="s">
        <v>14</v>
      </c>
      <c r="F40" s="2" t="s">
        <v>13</v>
      </c>
      <c r="G40" s="10">
        <v>6420</v>
      </c>
    </row>
    <row r="41" spans="2:7" x14ac:dyDescent="0.25">
      <c r="B41" s="16">
        <f t="shared" si="0"/>
        <v>10</v>
      </c>
      <c r="C41" s="7">
        <v>41933</v>
      </c>
      <c r="D41" s="2" t="s">
        <v>12</v>
      </c>
      <c r="E41" s="2" t="s">
        <v>11</v>
      </c>
      <c r="F41" s="2" t="s">
        <v>7</v>
      </c>
      <c r="G41" s="10">
        <v>2840</v>
      </c>
    </row>
    <row r="42" spans="2:7" x14ac:dyDescent="0.25">
      <c r="B42" s="16">
        <f t="shared" si="0"/>
        <v>10</v>
      </c>
      <c r="C42" s="7">
        <v>41933</v>
      </c>
      <c r="D42" s="2" t="s">
        <v>8</v>
      </c>
      <c r="E42" s="2" t="s">
        <v>6</v>
      </c>
      <c r="F42" s="2" t="s">
        <v>7</v>
      </c>
      <c r="G42" s="10">
        <v>1420</v>
      </c>
    </row>
    <row r="43" spans="2:7" x14ac:dyDescent="0.25">
      <c r="B43" s="16">
        <f t="shared" si="0"/>
        <v>10</v>
      </c>
      <c r="C43" s="7">
        <v>41933</v>
      </c>
      <c r="D43" s="2" t="s">
        <v>5</v>
      </c>
      <c r="E43" s="2" t="s">
        <v>6</v>
      </c>
      <c r="F43" s="2" t="s">
        <v>7</v>
      </c>
      <c r="G43" s="10">
        <v>350</v>
      </c>
    </row>
    <row r="44" spans="2:7" x14ac:dyDescent="0.25">
      <c r="B44" s="16">
        <f t="shared" si="0"/>
        <v>10</v>
      </c>
      <c r="C44" s="7">
        <v>41934</v>
      </c>
      <c r="D44" s="2" t="s">
        <v>8</v>
      </c>
      <c r="E44" s="2" t="s">
        <v>11</v>
      </c>
      <c r="F44" s="2" t="s">
        <v>7</v>
      </c>
      <c r="G44" s="10">
        <v>440</v>
      </c>
    </row>
    <row r="45" spans="2:7" x14ac:dyDescent="0.25">
      <c r="B45" s="16">
        <f t="shared" si="0"/>
        <v>10</v>
      </c>
      <c r="C45" s="7">
        <v>41934</v>
      </c>
      <c r="D45" s="2" t="s">
        <v>12</v>
      </c>
      <c r="E45" s="2" t="s">
        <v>9</v>
      </c>
      <c r="F45" s="2" t="s">
        <v>7</v>
      </c>
      <c r="G45" s="10">
        <v>2900</v>
      </c>
    </row>
    <row r="46" spans="2:7" x14ac:dyDescent="0.25">
      <c r="B46" s="16">
        <f t="shared" si="0"/>
        <v>10</v>
      </c>
      <c r="C46" s="7">
        <v>41934</v>
      </c>
      <c r="D46" s="2" t="s">
        <v>5</v>
      </c>
      <c r="E46" s="2" t="s">
        <v>9</v>
      </c>
      <c r="F46" s="2" t="s">
        <v>13</v>
      </c>
      <c r="G46" s="10">
        <v>5120</v>
      </c>
    </row>
    <row r="47" spans="2:7" x14ac:dyDescent="0.25">
      <c r="B47" s="16">
        <f t="shared" si="0"/>
        <v>10</v>
      </c>
      <c r="C47" s="7">
        <v>41934</v>
      </c>
      <c r="D47" s="2" t="s">
        <v>10</v>
      </c>
      <c r="E47" s="2" t="s">
        <v>11</v>
      </c>
      <c r="F47" s="2" t="s">
        <v>7</v>
      </c>
      <c r="G47" s="10">
        <v>1500</v>
      </c>
    </row>
    <row r="48" spans="2:7" x14ac:dyDescent="0.25">
      <c r="B48" s="16">
        <f t="shared" si="0"/>
        <v>10</v>
      </c>
      <c r="C48" s="7">
        <v>41935</v>
      </c>
      <c r="D48" s="2" t="s">
        <v>8</v>
      </c>
      <c r="E48" s="2" t="s">
        <v>11</v>
      </c>
      <c r="F48" s="2" t="s">
        <v>7</v>
      </c>
      <c r="G48" s="10">
        <v>1204</v>
      </c>
    </row>
    <row r="49" spans="2:7" x14ac:dyDescent="0.25">
      <c r="B49" s="16">
        <f t="shared" si="0"/>
        <v>10</v>
      </c>
      <c r="C49" s="7">
        <v>41935</v>
      </c>
      <c r="D49" s="2" t="s">
        <v>12</v>
      </c>
      <c r="E49" s="2" t="s">
        <v>9</v>
      </c>
      <c r="F49" s="2" t="s">
        <v>13</v>
      </c>
      <c r="G49" s="10">
        <v>3400</v>
      </c>
    </row>
    <row r="50" spans="2:7" x14ac:dyDescent="0.25">
      <c r="B50" s="16">
        <f t="shared" si="0"/>
        <v>10</v>
      </c>
      <c r="C50" s="7">
        <v>41935</v>
      </c>
      <c r="D50" s="2" t="s">
        <v>5</v>
      </c>
      <c r="E50" s="2" t="s">
        <v>6</v>
      </c>
      <c r="F50" s="2" t="s">
        <v>7</v>
      </c>
      <c r="G50" s="10">
        <v>3540</v>
      </c>
    </row>
    <row r="51" spans="2:7" x14ac:dyDescent="0.25">
      <c r="B51" s="16">
        <f t="shared" si="0"/>
        <v>10</v>
      </c>
      <c r="C51" s="7">
        <v>41936</v>
      </c>
      <c r="D51" s="2" t="s">
        <v>5</v>
      </c>
      <c r="E51" s="2" t="s">
        <v>14</v>
      </c>
      <c r="F51" s="2" t="s">
        <v>7</v>
      </c>
      <c r="G51" s="10">
        <v>210</v>
      </c>
    </row>
    <row r="52" spans="2:7" x14ac:dyDescent="0.25">
      <c r="B52" s="16">
        <f t="shared" si="0"/>
        <v>10</v>
      </c>
      <c r="C52" s="7">
        <v>41936</v>
      </c>
      <c r="D52" s="2" t="s">
        <v>10</v>
      </c>
      <c r="E52" s="2" t="s">
        <v>11</v>
      </c>
      <c r="F52" s="2" t="s">
        <v>7</v>
      </c>
      <c r="G52" s="10">
        <v>1504</v>
      </c>
    </row>
    <row r="53" spans="2:7" x14ac:dyDescent="0.25">
      <c r="B53" s="16">
        <f t="shared" si="0"/>
        <v>10</v>
      </c>
      <c r="C53" s="7">
        <v>41936</v>
      </c>
      <c r="D53" s="2" t="s">
        <v>8</v>
      </c>
      <c r="E53" s="2" t="s">
        <v>6</v>
      </c>
      <c r="F53" s="2" t="s">
        <v>13</v>
      </c>
      <c r="G53" s="10">
        <v>6240</v>
      </c>
    </row>
    <row r="54" spans="2:7" x14ac:dyDescent="0.25">
      <c r="B54" s="16">
        <f t="shared" si="0"/>
        <v>10</v>
      </c>
      <c r="C54" s="7">
        <v>41936</v>
      </c>
      <c r="D54" s="2" t="s">
        <v>12</v>
      </c>
      <c r="E54" s="2" t="s">
        <v>6</v>
      </c>
      <c r="F54" s="2" t="s">
        <v>7</v>
      </c>
      <c r="G54" s="10">
        <v>840</v>
      </c>
    </row>
    <row r="55" spans="2:7" x14ac:dyDescent="0.25">
      <c r="B55" s="16">
        <f t="shared" si="0"/>
        <v>10</v>
      </c>
      <c r="C55" s="7">
        <v>41937</v>
      </c>
      <c r="D55" s="2" t="s">
        <v>5</v>
      </c>
      <c r="E55" s="2" t="s">
        <v>11</v>
      </c>
      <c r="F55" s="2" t="s">
        <v>7</v>
      </c>
      <c r="G55" s="10">
        <v>490</v>
      </c>
    </row>
    <row r="56" spans="2:7" x14ac:dyDescent="0.25">
      <c r="B56" s="16">
        <f t="shared" si="0"/>
        <v>10</v>
      </c>
      <c r="C56" s="7">
        <v>41937</v>
      </c>
      <c r="D56" s="2" t="s">
        <v>8</v>
      </c>
      <c r="E56" s="2" t="s">
        <v>9</v>
      </c>
      <c r="F56" s="2" t="s">
        <v>7</v>
      </c>
      <c r="G56" s="10">
        <v>1390</v>
      </c>
    </row>
    <row r="57" spans="2:7" x14ac:dyDescent="0.25">
      <c r="B57" s="16">
        <f t="shared" si="0"/>
        <v>10</v>
      </c>
      <c r="C57" s="7">
        <v>41939</v>
      </c>
      <c r="D57" s="2" t="s">
        <v>5</v>
      </c>
      <c r="E57" s="2" t="s">
        <v>9</v>
      </c>
      <c r="F57" s="2" t="s">
        <v>7</v>
      </c>
      <c r="G57" s="10">
        <v>2540</v>
      </c>
    </row>
    <row r="58" spans="2:7" x14ac:dyDescent="0.25">
      <c r="B58" s="16">
        <f t="shared" si="0"/>
        <v>10</v>
      </c>
      <c r="C58" s="7">
        <v>41939</v>
      </c>
      <c r="D58" s="2" t="s">
        <v>8</v>
      </c>
      <c r="E58" s="2" t="s">
        <v>11</v>
      </c>
      <c r="F58" s="2" t="s">
        <v>13</v>
      </c>
      <c r="G58" s="10">
        <v>11360</v>
      </c>
    </row>
    <row r="59" spans="2:7" x14ac:dyDescent="0.25">
      <c r="B59" s="16">
        <f t="shared" si="0"/>
        <v>10</v>
      </c>
      <c r="C59" s="7">
        <v>41939</v>
      </c>
      <c r="D59" s="2" t="s">
        <v>12</v>
      </c>
      <c r="E59" s="2" t="s">
        <v>14</v>
      </c>
      <c r="F59" s="2" t="s">
        <v>7</v>
      </c>
      <c r="G59" s="10">
        <v>750</v>
      </c>
    </row>
    <row r="60" spans="2:7" x14ac:dyDescent="0.25">
      <c r="B60" s="16">
        <f t="shared" si="0"/>
        <v>10</v>
      </c>
      <c r="C60" s="7">
        <v>41939</v>
      </c>
      <c r="D60" s="2" t="s">
        <v>8</v>
      </c>
      <c r="E60" s="2" t="s">
        <v>11</v>
      </c>
      <c r="F60" s="2" t="s">
        <v>13</v>
      </c>
      <c r="G60" s="10">
        <v>3440</v>
      </c>
    </row>
    <row r="61" spans="2:7" x14ac:dyDescent="0.25">
      <c r="B61" s="16">
        <f t="shared" si="0"/>
        <v>10</v>
      </c>
      <c r="C61" s="7">
        <v>41939</v>
      </c>
      <c r="D61" s="2" t="s">
        <v>5</v>
      </c>
      <c r="E61" s="2" t="s">
        <v>9</v>
      </c>
      <c r="F61" s="2" t="s">
        <v>7</v>
      </c>
      <c r="G61" s="10">
        <v>920</v>
      </c>
    </row>
    <row r="62" spans="2:7" x14ac:dyDescent="0.25">
      <c r="B62" s="16">
        <f t="shared" si="0"/>
        <v>10</v>
      </c>
      <c r="C62" s="7">
        <v>41940</v>
      </c>
      <c r="D62" s="2" t="s">
        <v>8</v>
      </c>
      <c r="E62" s="2" t="s">
        <v>9</v>
      </c>
      <c r="F62" s="2" t="s">
        <v>13</v>
      </c>
      <c r="G62" s="10">
        <v>10160</v>
      </c>
    </row>
    <row r="63" spans="2:7" x14ac:dyDescent="0.25">
      <c r="B63" s="16">
        <f t="shared" si="0"/>
        <v>10</v>
      </c>
      <c r="C63" s="7">
        <v>41940</v>
      </c>
      <c r="D63" s="2" t="s">
        <v>5</v>
      </c>
      <c r="E63" s="2" t="s">
        <v>11</v>
      </c>
      <c r="F63" s="2" t="s">
        <v>7</v>
      </c>
      <c r="G63" s="10">
        <v>1560</v>
      </c>
    </row>
    <row r="64" spans="2:7" x14ac:dyDescent="0.25">
      <c r="B64" s="16">
        <f t="shared" si="0"/>
        <v>10</v>
      </c>
      <c r="C64" s="7">
        <v>41940</v>
      </c>
      <c r="D64" s="2" t="s">
        <v>12</v>
      </c>
      <c r="E64" s="2" t="s">
        <v>11</v>
      </c>
      <c r="F64" s="2" t="s">
        <v>7</v>
      </c>
      <c r="G64" s="10">
        <v>2555</v>
      </c>
    </row>
    <row r="65" spans="2:7" x14ac:dyDescent="0.25">
      <c r="B65" s="16">
        <f t="shared" si="0"/>
        <v>10</v>
      </c>
      <c r="C65" s="7">
        <v>41940</v>
      </c>
      <c r="D65" s="2" t="s">
        <v>8</v>
      </c>
      <c r="E65" s="2" t="s">
        <v>6</v>
      </c>
      <c r="F65" s="2" t="s">
        <v>7</v>
      </c>
      <c r="G65" s="10">
        <v>1580</v>
      </c>
    </row>
    <row r="66" spans="2:7" x14ac:dyDescent="0.25">
      <c r="B66" s="16">
        <f t="shared" si="0"/>
        <v>10</v>
      </c>
      <c r="C66" s="7">
        <v>41940</v>
      </c>
      <c r="D66" s="2" t="s">
        <v>10</v>
      </c>
      <c r="E66" s="2" t="s">
        <v>9</v>
      </c>
      <c r="F66" s="2" t="s">
        <v>7</v>
      </c>
      <c r="G66" s="10">
        <v>2548</v>
      </c>
    </row>
    <row r="67" spans="2:7" x14ac:dyDescent="0.25">
      <c r="B67" s="16">
        <f t="shared" si="0"/>
        <v>10</v>
      </c>
      <c r="C67" s="7">
        <v>41941</v>
      </c>
      <c r="D67" s="2" t="s">
        <v>5</v>
      </c>
      <c r="E67" s="2" t="s">
        <v>14</v>
      </c>
      <c r="F67" s="2" t="s">
        <v>7</v>
      </c>
      <c r="G67" s="10">
        <v>460</v>
      </c>
    </row>
    <row r="68" spans="2:7" x14ac:dyDescent="0.25">
      <c r="B68" s="16">
        <f t="shared" si="0"/>
        <v>10</v>
      </c>
      <c r="C68" s="7">
        <v>41941</v>
      </c>
      <c r="D68" s="2" t="s">
        <v>8</v>
      </c>
      <c r="E68" s="2" t="s">
        <v>9</v>
      </c>
      <c r="F68" s="2" t="s">
        <v>13</v>
      </c>
      <c r="G68" s="10">
        <v>7400</v>
      </c>
    </row>
    <row r="69" spans="2:7" x14ac:dyDescent="0.25">
      <c r="B69" s="16">
        <f t="shared" si="0"/>
        <v>10</v>
      </c>
      <c r="C69" s="7">
        <v>41941</v>
      </c>
      <c r="D69" s="2" t="s">
        <v>5</v>
      </c>
      <c r="E69" s="2" t="s">
        <v>11</v>
      </c>
      <c r="F69" s="2" t="s">
        <v>7</v>
      </c>
      <c r="G69" s="10">
        <v>700</v>
      </c>
    </row>
    <row r="70" spans="2:7" x14ac:dyDescent="0.25">
      <c r="B70" s="16">
        <f t="shared" si="0"/>
        <v>10</v>
      </c>
      <c r="C70" s="7">
        <v>41941</v>
      </c>
      <c r="D70" s="2" t="s">
        <v>12</v>
      </c>
      <c r="E70" s="2" t="s">
        <v>11</v>
      </c>
      <c r="F70" s="2" t="s">
        <v>7</v>
      </c>
      <c r="G70" s="10">
        <v>1500</v>
      </c>
    </row>
    <row r="71" spans="2:7" x14ac:dyDescent="0.25">
      <c r="B71" s="16">
        <f t="shared" ref="B71:B93" si="1">MONTH(C71)</f>
        <v>10</v>
      </c>
      <c r="C71" s="7">
        <v>41941</v>
      </c>
      <c r="D71" s="2" t="s">
        <v>8</v>
      </c>
      <c r="E71" s="2" t="s">
        <v>6</v>
      </c>
      <c r="F71" s="2" t="s">
        <v>13</v>
      </c>
      <c r="G71" s="10">
        <v>5800</v>
      </c>
    </row>
    <row r="72" spans="2:7" x14ac:dyDescent="0.25">
      <c r="B72" s="16">
        <f t="shared" si="1"/>
        <v>10</v>
      </c>
      <c r="C72" s="7">
        <v>41942</v>
      </c>
      <c r="D72" s="2" t="s">
        <v>5</v>
      </c>
      <c r="E72" s="2" t="s">
        <v>9</v>
      </c>
      <c r="F72" s="2" t="s">
        <v>7</v>
      </c>
      <c r="G72" s="10">
        <v>2800</v>
      </c>
    </row>
    <row r="73" spans="2:7" x14ac:dyDescent="0.25">
      <c r="B73" s="16">
        <f t="shared" si="1"/>
        <v>10</v>
      </c>
      <c r="C73" s="7">
        <v>41942</v>
      </c>
      <c r="D73" s="2" t="s">
        <v>5</v>
      </c>
      <c r="E73" s="2" t="s">
        <v>11</v>
      </c>
      <c r="F73" s="2" t="s">
        <v>7</v>
      </c>
      <c r="G73" s="10">
        <v>4560</v>
      </c>
    </row>
    <row r="74" spans="2:7" x14ac:dyDescent="0.25">
      <c r="B74" s="16">
        <f t="shared" si="1"/>
        <v>10</v>
      </c>
      <c r="C74" s="7">
        <v>41942</v>
      </c>
      <c r="D74" s="2" t="s">
        <v>5</v>
      </c>
      <c r="E74" s="2" t="s">
        <v>6</v>
      </c>
      <c r="F74" s="2" t="s">
        <v>7</v>
      </c>
      <c r="G74" s="10">
        <v>1590</v>
      </c>
    </row>
    <row r="75" spans="2:7" x14ac:dyDescent="0.25">
      <c r="B75" s="16">
        <f t="shared" si="1"/>
        <v>10</v>
      </c>
      <c r="C75" s="7">
        <v>41942</v>
      </c>
      <c r="D75" s="2" t="s">
        <v>10</v>
      </c>
      <c r="E75" s="2" t="s">
        <v>6</v>
      </c>
      <c r="F75" s="2" t="s">
        <v>13</v>
      </c>
      <c r="G75" s="10">
        <v>8480</v>
      </c>
    </row>
    <row r="76" spans="2:7" x14ac:dyDescent="0.25">
      <c r="B76" s="16">
        <f t="shared" si="1"/>
        <v>10</v>
      </c>
      <c r="C76" s="7">
        <v>41943</v>
      </c>
      <c r="D76" s="2" t="s">
        <v>8</v>
      </c>
      <c r="E76" s="2" t="s">
        <v>11</v>
      </c>
      <c r="F76" s="2" t="s">
        <v>7</v>
      </c>
      <c r="G76" s="10">
        <v>2500</v>
      </c>
    </row>
    <row r="77" spans="2:7" x14ac:dyDescent="0.25">
      <c r="B77" s="16">
        <f t="shared" si="1"/>
        <v>10</v>
      </c>
      <c r="C77" s="7">
        <v>41943</v>
      </c>
      <c r="D77" s="2" t="s">
        <v>5</v>
      </c>
      <c r="E77" s="2" t="s">
        <v>11</v>
      </c>
      <c r="F77" s="2" t="s">
        <v>7</v>
      </c>
      <c r="G77" s="10">
        <v>1220</v>
      </c>
    </row>
    <row r="78" spans="2:7" x14ac:dyDescent="0.25">
      <c r="B78" s="16">
        <f t="shared" si="1"/>
        <v>10</v>
      </c>
      <c r="C78" s="7">
        <v>41943</v>
      </c>
      <c r="D78" s="2" t="s">
        <v>12</v>
      </c>
      <c r="E78" s="2" t="s">
        <v>6</v>
      </c>
      <c r="F78" s="2" t="s">
        <v>7</v>
      </c>
      <c r="G78" s="10">
        <v>2555</v>
      </c>
    </row>
    <row r="79" spans="2:7" x14ac:dyDescent="0.25">
      <c r="B79" s="16">
        <f t="shared" si="1"/>
        <v>11</v>
      </c>
      <c r="C79" s="7">
        <v>41946</v>
      </c>
      <c r="D79" s="2" t="s">
        <v>8</v>
      </c>
      <c r="E79" s="2" t="s">
        <v>9</v>
      </c>
      <c r="F79" s="2" t="s">
        <v>7</v>
      </c>
      <c r="G79" s="10">
        <v>1580</v>
      </c>
    </row>
    <row r="80" spans="2:7" x14ac:dyDescent="0.25">
      <c r="B80" s="16">
        <f t="shared" si="1"/>
        <v>11</v>
      </c>
      <c r="C80" s="7">
        <v>41946</v>
      </c>
      <c r="D80" s="2" t="s">
        <v>5</v>
      </c>
      <c r="E80" s="2" t="s">
        <v>14</v>
      </c>
      <c r="F80" s="2" t="s">
        <v>13</v>
      </c>
      <c r="G80" s="10">
        <v>10192</v>
      </c>
    </row>
    <row r="81" spans="2:7" x14ac:dyDescent="0.25">
      <c r="B81" s="16">
        <f t="shared" si="1"/>
        <v>11</v>
      </c>
      <c r="C81" s="7">
        <v>41946</v>
      </c>
      <c r="D81" s="2" t="s">
        <v>5</v>
      </c>
      <c r="E81" s="2" t="s">
        <v>9</v>
      </c>
      <c r="F81" s="2" t="s">
        <v>7</v>
      </c>
      <c r="G81" s="10">
        <v>460</v>
      </c>
    </row>
    <row r="82" spans="2:7" x14ac:dyDescent="0.25">
      <c r="B82" s="16">
        <f t="shared" si="1"/>
        <v>11</v>
      </c>
      <c r="C82" s="7">
        <v>41947</v>
      </c>
      <c r="D82" s="2" t="s">
        <v>10</v>
      </c>
      <c r="E82" s="2" t="s">
        <v>9</v>
      </c>
      <c r="F82" s="2" t="s">
        <v>13</v>
      </c>
      <c r="G82" s="10">
        <v>5844</v>
      </c>
    </row>
    <row r="83" spans="2:7" x14ac:dyDescent="0.25">
      <c r="B83" s="16">
        <f t="shared" si="1"/>
        <v>11</v>
      </c>
      <c r="C83" s="7">
        <v>41947</v>
      </c>
      <c r="D83" s="2" t="s">
        <v>5</v>
      </c>
      <c r="E83" s="2" t="s">
        <v>11</v>
      </c>
      <c r="F83" s="2" t="s">
        <v>7</v>
      </c>
      <c r="G83" s="10">
        <v>700</v>
      </c>
    </row>
    <row r="84" spans="2:7" x14ac:dyDescent="0.25">
      <c r="B84" s="16">
        <f t="shared" si="1"/>
        <v>11</v>
      </c>
      <c r="C84" s="7">
        <v>41947</v>
      </c>
      <c r="D84" s="2" t="s">
        <v>12</v>
      </c>
      <c r="E84" s="2" t="s">
        <v>11</v>
      </c>
      <c r="F84" s="2" t="s">
        <v>13</v>
      </c>
      <c r="G84" s="10">
        <v>6000</v>
      </c>
    </row>
    <row r="85" spans="2:7" x14ac:dyDescent="0.25">
      <c r="B85" s="16">
        <f t="shared" si="1"/>
        <v>11</v>
      </c>
      <c r="C85" s="7">
        <v>41948</v>
      </c>
      <c r="D85" s="2" t="s">
        <v>8</v>
      </c>
      <c r="E85" s="2" t="s">
        <v>6</v>
      </c>
      <c r="F85" s="2" t="s">
        <v>7</v>
      </c>
      <c r="G85" s="10">
        <v>550</v>
      </c>
    </row>
    <row r="86" spans="2:7" x14ac:dyDescent="0.25">
      <c r="B86" s="16">
        <f t="shared" si="1"/>
        <v>11</v>
      </c>
      <c r="C86" s="7">
        <v>41948</v>
      </c>
      <c r="D86" s="2" t="s">
        <v>5</v>
      </c>
      <c r="E86" s="2" t="s">
        <v>9</v>
      </c>
      <c r="F86" s="2" t="s">
        <v>7</v>
      </c>
      <c r="G86" s="10">
        <v>2800</v>
      </c>
    </row>
    <row r="87" spans="2:7" x14ac:dyDescent="0.25">
      <c r="B87" s="16">
        <f t="shared" si="1"/>
        <v>11</v>
      </c>
      <c r="C87" s="7">
        <v>41949</v>
      </c>
      <c r="D87" s="2" t="s">
        <v>5</v>
      </c>
      <c r="E87" s="2" t="s">
        <v>11</v>
      </c>
      <c r="F87" s="2" t="s">
        <v>7</v>
      </c>
      <c r="G87" s="10">
        <v>2800</v>
      </c>
    </row>
    <row r="88" spans="2:7" x14ac:dyDescent="0.25">
      <c r="B88" s="16">
        <f t="shared" si="1"/>
        <v>11</v>
      </c>
      <c r="C88" s="7">
        <v>41949</v>
      </c>
      <c r="D88" s="2" t="s">
        <v>10</v>
      </c>
      <c r="E88" s="2" t="s">
        <v>6</v>
      </c>
      <c r="F88" s="2" t="s">
        <v>7</v>
      </c>
      <c r="G88" s="10">
        <v>1590</v>
      </c>
    </row>
    <row r="89" spans="2:7" x14ac:dyDescent="0.25">
      <c r="B89" s="16">
        <f t="shared" si="1"/>
        <v>11</v>
      </c>
      <c r="C89" s="7">
        <v>41949</v>
      </c>
      <c r="D89" s="2" t="s">
        <v>5</v>
      </c>
      <c r="E89" s="2" t="s">
        <v>6</v>
      </c>
      <c r="F89" s="2" t="s">
        <v>7</v>
      </c>
      <c r="G89" s="10">
        <v>1590</v>
      </c>
    </row>
    <row r="90" spans="2:7" x14ac:dyDescent="0.25">
      <c r="B90" s="16">
        <f t="shared" si="1"/>
        <v>11</v>
      </c>
      <c r="C90" s="7">
        <v>41950</v>
      </c>
      <c r="D90" s="2" t="s">
        <v>8</v>
      </c>
      <c r="E90" s="2" t="s">
        <v>6</v>
      </c>
      <c r="F90" s="2" t="s">
        <v>13</v>
      </c>
      <c r="G90" s="10">
        <v>8000</v>
      </c>
    </row>
    <row r="91" spans="2:7" x14ac:dyDescent="0.25">
      <c r="B91" s="16">
        <f t="shared" si="1"/>
        <v>11</v>
      </c>
      <c r="C91" s="7">
        <v>41950</v>
      </c>
      <c r="D91" s="2" t="s">
        <v>12</v>
      </c>
      <c r="E91" s="2" t="s">
        <v>11</v>
      </c>
      <c r="F91" s="2" t="s">
        <v>7</v>
      </c>
      <c r="G91" s="10">
        <v>2500</v>
      </c>
    </row>
    <row r="92" spans="2:7" x14ac:dyDescent="0.25">
      <c r="B92" s="16">
        <f t="shared" si="1"/>
        <v>11</v>
      </c>
      <c r="C92" s="7">
        <v>41950</v>
      </c>
      <c r="D92" s="2" t="s">
        <v>5</v>
      </c>
      <c r="E92" s="2" t="s">
        <v>11</v>
      </c>
      <c r="F92" s="2" t="s">
        <v>7</v>
      </c>
      <c r="G92" s="10">
        <v>1220</v>
      </c>
    </row>
    <row r="93" spans="2:7" x14ac:dyDescent="0.25">
      <c r="B93" s="16">
        <f t="shared" si="1"/>
        <v>11</v>
      </c>
      <c r="C93" s="7">
        <v>41950</v>
      </c>
      <c r="D93" s="2" t="s">
        <v>10</v>
      </c>
      <c r="E93" s="2" t="s">
        <v>6</v>
      </c>
      <c r="F93" s="2" t="s">
        <v>13</v>
      </c>
      <c r="G93" s="10">
        <v>8800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2024-01-22T09:01:57Z</dcterms:modified>
</cp:coreProperties>
</file>