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berto\Downloads\"/>
    </mc:Choice>
  </mc:AlternateContent>
  <xr:revisionPtr revIDLastSave="0" documentId="8_{D95F3E0E-9164-491F-BC5D-0B62C90E6620}" xr6:coauthVersionLast="47" xr6:coauthVersionMax="47" xr10:uidLastSave="{00000000-0000-0000-0000-000000000000}"/>
  <bookViews>
    <workbookView xWindow="-110" yWindow="-110" windowWidth="19420" windowHeight="10300" activeTab="1" xr2:uid="{1FCB0756-6415-49BB-AEC5-403AF33D12E2}"/>
    <workbookView xWindow="-10" yWindow="-10" windowWidth="9600" windowHeight="10100" xr2:uid="{F5CE8571-21A3-4C6F-AB8B-0B8086473C09}"/>
  </bookViews>
  <sheets>
    <sheet name="database" sheetId="1" r:id="rId1"/>
    <sheet name="fattu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2" l="1"/>
  <c r="V23" i="2"/>
  <c r="AB36" i="2" l="1"/>
  <c r="AB38" i="2" s="1"/>
</calcChain>
</file>

<file path=xl/sharedStrings.xml><?xml version="1.0" encoding="utf-8"?>
<sst xmlns="http://schemas.openxmlformats.org/spreadsheetml/2006/main" count="161" uniqueCount="128">
  <si>
    <t>Cliente</t>
  </si>
  <si>
    <t>ID</t>
  </si>
  <si>
    <t>Via</t>
  </si>
  <si>
    <t xml:space="preserve">Città </t>
  </si>
  <si>
    <t>CAP</t>
  </si>
  <si>
    <t>Prodotto</t>
  </si>
  <si>
    <t>Prezzo</t>
  </si>
  <si>
    <t>Marco Milani</t>
  </si>
  <si>
    <t>43-14127</t>
  </si>
  <si>
    <t>ABAMONTI G. (Via privata)</t>
  </si>
  <si>
    <t>Milano</t>
  </si>
  <si>
    <t>monitor SL340 24" FULL HD 1920x1080</t>
  </si>
  <si>
    <t>Filippo Durati</t>
  </si>
  <si>
    <t>47-16986</t>
  </si>
  <si>
    <t xml:space="preserve">ABANO (Via privata) </t>
  </si>
  <si>
    <t>Roma</t>
  </si>
  <si>
    <t>monitor FG800 24" FULL HD 1920x1080</t>
  </si>
  <si>
    <t>Mirko Gravati</t>
  </si>
  <si>
    <t>47-13391</t>
  </si>
  <si>
    <t>ABBA G. C. (Via)</t>
  </si>
  <si>
    <t>monitor LE2003 20" LCD LED 1600x900</t>
  </si>
  <si>
    <t>Luisa Grappo</t>
  </si>
  <si>
    <t>30-11468</t>
  </si>
  <si>
    <t xml:space="preserve">ABBADESSE (Via)  </t>
  </si>
  <si>
    <t>Laptop 21-az89882</t>
  </si>
  <si>
    <t>Fulvio Collova</t>
  </si>
  <si>
    <t>45-19918</t>
  </si>
  <si>
    <t xml:space="preserve">ABBAZIA (Via)  </t>
  </si>
  <si>
    <t>Carrara</t>
  </si>
  <si>
    <t>Notebook i3 10GB AxXr</t>
  </si>
  <si>
    <t>Matra Salvi</t>
  </si>
  <si>
    <t>38-14788</t>
  </si>
  <si>
    <t xml:space="preserve">ABBIATEGRASSO (Piazza)  </t>
  </si>
  <si>
    <t>Genova</t>
  </si>
  <si>
    <t>Pc A321 72JMB 20GB+250</t>
  </si>
  <si>
    <t>Filippa Agnes</t>
  </si>
  <si>
    <t>41-14899</t>
  </si>
  <si>
    <t xml:space="preserve">REPUBBLICA (Piazza della) </t>
  </si>
  <si>
    <t xml:space="preserve">BigPad R34 10 </t>
  </si>
  <si>
    <t>Giorgio  Micheli</t>
  </si>
  <si>
    <t>19-13127</t>
  </si>
  <si>
    <t xml:space="preserve">MANTEGNA A. (Via) </t>
  </si>
  <si>
    <t>Tablet BestFr 86</t>
  </si>
  <si>
    <t>Alfonso Aiello</t>
  </si>
  <si>
    <t>22-18470</t>
  </si>
  <si>
    <t xml:space="preserve">MANTOVA (Via)  </t>
  </si>
  <si>
    <t>TAB 10 TS-X324</t>
  </si>
  <si>
    <t>Pier Simoni</t>
  </si>
  <si>
    <t>50-16345</t>
  </si>
  <si>
    <t xml:space="preserve">MANUSARDI L. (Corso) </t>
  </si>
  <si>
    <t>V10 Phablet 4G</t>
  </si>
  <si>
    <t>Massimo Torni</t>
  </si>
  <si>
    <t>12-15802</t>
  </si>
  <si>
    <t>V15 Phablet 8G</t>
  </si>
  <si>
    <t>Mauro Locatelli</t>
  </si>
  <si>
    <t>24-15645</t>
  </si>
  <si>
    <t>E-Reader Kindle Best1</t>
  </si>
  <si>
    <t>Simona Pasqua</t>
  </si>
  <si>
    <t>22-19624</t>
  </si>
  <si>
    <t xml:space="preserve">MANZONI (Galleria)  </t>
  </si>
  <si>
    <t>Agnese Baggio</t>
  </si>
  <si>
    <t>44-13085</t>
  </si>
  <si>
    <t xml:space="preserve">MANZONI A. (Via) </t>
  </si>
  <si>
    <t>Andrea Misogi</t>
  </si>
  <si>
    <t>4-19843</t>
  </si>
  <si>
    <t xml:space="preserve">MANZONI P. (Vicolo) </t>
  </si>
  <si>
    <t>Aloisia Brenta</t>
  </si>
  <si>
    <t>0-16821</t>
  </si>
  <si>
    <t xml:space="preserve">MANZOTTI L. (Via) </t>
  </si>
  <si>
    <t>Alessandro Brenta</t>
  </si>
  <si>
    <t>11-16069</t>
  </si>
  <si>
    <t xml:space="preserve">MAPELLI (Vicolo)  </t>
  </si>
  <si>
    <t>Filippo Brera</t>
  </si>
  <si>
    <t>25-17527</t>
  </si>
  <si>
    <t xml:space="preserve">REGGIO (Via privata) </t>
  </si>
  <si>
    <t>Matteo Colli</t>
  </si>
  <si>
    <t>37-18787</t>
  </si>
  <si>
    <t xml:space="preserve">REGGIORI F. (Largo) </t>
  </si>
  <si>
    <t>Francesco Barla</t>
  </si>
  <si>
    <t>50-14710</t>
  </si>
  <si>
    <t xml:space="preserve">REGINA GIOVANNA (Viale)... </t>
  </si>
  <si>
    <t>Giosuè  Piso</t>
  </si>
  <si>
    <t>8-14099</t>
  </si>
  <si>
    <t xml:space="preserve">REGINA MARGHERITA (Viale) </t>
  </si>
  <si>
    <t>Boris Rossi</t>
  </si>
  <si>
    <t>15-13815</t>
  </si>
  <si>
    <t xml:space="preserve">REGINA TEODOLINDA (Via) </t>
  </si>
  <si>
    <t>Alessio Rossi</t>
  </si>
  <si>
    <t>28-19545</t>
  </si>
  <si>
    <t>REGNO ITALICO (Via del)</t>
  </si>
  <si>
    <t>Alessandra Rossi</t>
  </si>
  <si>
    <t>41-11719</t>
  </si>
  <si>
    <t xml:space="preserve">REGUZZONI E. (Via) </t>
  </si>
  <si>
    <t>Luca Armeno</t>
  </si>
  <si>
    <t>1-14915</t>
  </si>
  <si>
    <t xml:space="preserve">REINA F. (Via) </t>
  </si>
  <si>
    <t>Felice Zappa</t>
  </si>
  <si>
    <t>9-14121</t>
  </si>
  <si>
    <t xml:space="preserve">REINACH E. (Via) </t>
  </si>
  <si>
    <t>Filippo Verdi</t>
  </si>
  <si>
    <t>50-12311</t>
  </si>
  <si>
    <t>REMBRANDT P. (Via) C.A.P</t>
  </si>
  <si>
    <t>Marco Soffi</t>
  </si>
  <si>
    <t>2-11520</t>
  </si>
  <si>
    <t xml:space="preserve">RENI G. (Via) </t>
  </si>
  <si>
    <t>Lino Fasce</t>
  </si>
  <si>
    <t>17-15143</t>
  </si>
  <si>
    <t xml:space="preserve">RENO (Via del) </t>
  </si>
  <si>
    <t>Marcello Milanese</t>
  </si>
  <si>
    <t>33-14556</t>
  </si>
  <si>
    <t>RENZO E LUCIA (Via)</t>
  </si>
  <si>
    <t>Stefano Lasso</t>
  </si>
  <si>
    <t>16-13524</t>
  </si>
  <si>
    <t xml:space="preserve">REPETTI A. (Via) </t>
  </si>
  <si>
    <t>Città</t>
  </si>
  <si>
    <t>Cap</t>
  </si>
  <si>
    <t>Fattura N.</t>
  </si>
  <si>
    <t>Data</t>
  </si>
  <si>
    <t>Pagamento (gg)</t>
  </si>
  <si>
    <t>Data Scadenza</t>
  </si>
  <si>
    <t>Descrizione</t>
  </si>
  <si>
    <t>Quantità</t>
  </si>
  <si>
    <t>E/Unità</t>
  </si>
  <si>
    <t>Sconto</t>
  </si>
  <si>
    <t>Importo</t>
  </si>
  <si>
    <t>Totale</t>
  </si>
  <si>
    <t>Importo IVA</t>
  </si>
  <si>
    <t>Totale da pagare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</si>
</sst>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  <numFmt numFmtId="166" formatCode="0.0%"/>
  </numFmts>
  <fonts count="5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b/>
      <sz val="14"/>
      <color theme="1"/>
      <name val="Arial Black"/>
      <family val="2"/>
    </font>
    <font>
      <b/>
      <sz val="18"/>
      <color theme="1"/>
      <name val="Calibri"/>
      <family val="2"/>
    </font>
    <font>
      <b/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166" fontId="0" fillId="0" borderId="23" xfId="0" applyNumberForma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6" fontId="0" fillId="0" borderId="20" xfId="0" applyNumberFormat="1" applyBorder="1" applyAlignment="1">
      <alignment horizontal="right"/>
    </xf>
    <xf numFmtId="165" fontId="1" fillId="4" borderId="19" xfId="0" applyNumberFormat="1" applyFont="1" applyFill="1" applyBorder="1" applyAlignment="1">
      <alignment horizontal="center"/>
    </xf>
    <xf numFmtId="165" fontId="1" fillId="4" borderId="20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9" fontId="1" fillId="3" borderId="21" xfId="0" applyNumberFormat="1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165" fontId="1" fillId="3" borderId="18" xfId="0" applyNumberFormat="1" applyFont="1" applyFill="1" applyBorder="1" applyAlignment="1">
      <alignment horizontal="center"/>
    </xf>
    <xf numFmtId="165" fontId="1" fillId="3" borderId="19" xfId="0" applyNumberFormat="1" applyFont="1" applyFill="1" applyBorder="1" applyAlignment="1">
      <alignment horizontal="center"/>
    </xf>
    <xf numFmtId="165" fontId="1" fillId="3" borderId="2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9720-6CB0-4D9C-B62C-9BC2FADEF469}">
  <dimension ref="A1:I32"/>
  <sheetViews>
    <sheetView workbookViewId="0"/>
    <sheetView tabSelected="1" topLeftCell="C1" workbookViewId="1"/>
  </sheetViews>
  <sheetFormatPr defaultRowHeight="14.5" x14ac:dyDescent="0.35"/>
  <cols>
    <col min="1" max="1" width="12.453125" bestFit="1" customWidth="1"/>
    <col min="3" max="3" width="24.6328125" bestFit="1" customWidth="1"/>
    <col min="5" max="5" width="8.90625" style="1"/>
    <col min="8" max="8" width="25.17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H1" t="s">
        <v>5</v>
      </c>
      <c r="I1" s="1" t="s">
        <v>6</v>
      </c>
    </row>
    <row r="2" spans="1:9" x14ac:dyDescent="0.35">
      <c r="A2" t="s">
        <v>7</v>
      </c>
      <c r="B2" t="s">
        <v>8</v>
      </c>
      <c r="C2" t="s">
        <v>9</v>
      </c>
      <c r="D2" t="s">
        <v>10</v>
      </c>
      <c r="E2" s="1">
        <v>14127</v>
      </c>
      <c r="H2" t="s">
        <v>11</v>
      </c>
      <c r="I2" s="1">
        <v>130</v>
      </c>
    </row>
    <row r="3" spans="1:9" x14ac:dyDescent="0.35">
      <c r="A3" t="s">
        <v>12</v>
      </c>
      <c r="B3" t="s">
        <v>13</v>
      </c>
      <c r="C3" t="s">
        <v>14</v>
      </c>
      <c r="D3" t="s">
        <v>15</v>
      </c>
      <c r="E3" s="1">
        <v>16986</v>
      </c>
      <c r="H3" t="s">
        <v>16</v>
      </c>
      <c r="I3" s="1">
        <v>230</v>
      </c>
    </row>
    <row r="4" spans="1:9" x14ac:dyDescent="0.35">
      <c r="A4" t="s">
        <v>17</v>
      </c>
      <c r="B4" t="s">
        <v>18</v>
      </c>
      <c r="C4" t="s">
        <v>19</v>
      </c>
      <c r="D4" t="s">
        <v>15</v>
      </c>
      <c r="E4" s="1">
        <v>13391</v>
      </c>
      <c r="H4" t="s">
        <v>20</v>
      </c>
      <c r="I4" s="1">
        <v>190</v>
      </c>
    </row>
    <row r="5" spans="1:9" x14ac:dyDescent="0.35">
      <c r="A5" t="s">
        <v>21</v>
      </c>
      <c r="B5" t="s">
        <v>22</v>
      </c>
      <c r="C5" t="s">
        <v>23</v>
      </c>
      <c r="D5" t="s">
        <v>10</v>
      </c>
      <c r="E5" s="1">
        <v>11468</v>
      </c>
      <c r="H5" t="s">
        <v>24</v>
      </c>
      <c r="I5" s="1">
        <v>300</v>
      </c>
    </row>
    <row r="6" spans="1:9" x14ac:dyDescent="0.35">
      <c r="A6" t="s">
        <v>25</v>
      </c>
      <c r="B6" t="s">
        <v>26</v>
      </c>
      <c r="C6" t="s">
        <v>27</v>
      </c>
      <c r="D6" t="s">
        <v>28</v>
      </c>
      <c r="E6" s="1">
        <v>19918</v>
      </c>
      <c r="H6" t="s">
        <v>29</v>
      </c>
      <c r="I6" s="1">
        <v>790</v>
      </c>
    </row>
    <row r="7" spans="1:9" x14ac:dyDescent="0.35">
      <c r="A7" t="s">
        <v>30</v>
      </c>
      <c r="B7" t="s">
        <v>31</v>
      </c>
      <c r="C7" t="s">
        <v>32</v>
      </c>
      <c r="D7" t="s">
        <v>33</v>
      </c>
      <c r="E7" s="1">
        <v>14788</v>
      </c>
      <c r="H7" t="s">
        <v>34</v>
      </c>
      <c r="I7" s="1">
        <v>670</v>
      </c>
    </row>
    <row r="8" spans="1:9" x14ac:dyDescent="0.35">
      <c r="A8" t="s">
        <v>35</v>
      </c>
      <c r="B8" t="s">
        <v>36</v>
      </c>
      <c r="C8" t="s">
        <v>37</v>
      </c>
      <c r="D8" t="s">
        <v>33</v>
      </c>
      <c r="E8" s="1">
        <v>14899</v>
      </c>
      <c r="H8" t="s">
        <v>38</v>
      </c>
      <c r="I8" s="1">
        <v>170</v>
      </c>
    </row>
    <row r="9" spans="1:9" x14ac:dyDescent="0.35">
      <c r="A9" t="s">
        <v>39</v>
      </c>
      <c r="B9" t="s">
        <v>40</v>
      </c>
      <c r="C9" t="s">
        <v>41</v>
      </c>
      <c r="D9" t="s">
        <v>15</v>
      </c>
      <c r="E9" s="1">
        <v>13127</v>
      </c>
      <c r="H9" t="s">
        <v>42</v>
      </c>
      <c r="I9" s="1">
        <v>132</v>
      </c>
    </row>
    <row r="10" spans="1:9" x14ac:dyDescent="0.35">
      <c r="A10" t="s">
        <v>43</v>
      </c>
      <c r="B10" t="s">
        <v>44</v>
      </c>
      <c r="C10" t="s">
        <v>45</v>
      </c>
      <c r="D10" t="s">
        <v>15</v>
      </c>
      <c r="E10" s="1">
        <v>18470</v>
      </c>
      <c r="H10" t="s">
        <v>46</v>
      </c>
      <c r="I10" s="1">
        <v>190</v>
      </c>
    </row>
    <row r="11" spans="1:9" x14ac:dyDescent="0.35">
      <c r="A11" t="s">
        <v>47</v>
      </c>
      <c r="B11" t="s">
        <v>48</v>
      </c>
      <c r="C11" t="s">
        <v>49</v>
      </c>
      <c r="D11" t="s">
        <v>15</v>
      </c>
      <c r="E11" s="1">
        <v>16345</v>
      </c>
      <c r="H11" t="s">
        <v>50</v>
      </c>
      <c r="I11" s="1">
        <v>130</v>
      </c>
    </row>
    <row r="12" spans="1:9" x14ac:dyDescent="0.35">
      <c r="A12" t="s">
        <v>51</v>
      </c>
      <c r="B12" t="s">
        <v>52</v>
      </c>
      <c r="C12" t="s">
        <v>19</v>
      </c>
      <c r="D12" t="s">
        <v>28</v>
      </c>
      <c r="E12" s="1">
        <v>15802</v>
      </c>
      <c r="H12" t="s">
        <v>53</v>
      </c>
      <c r="I12" s="1">
        <v>230</v>
      </c>
    </row>
    <row r="13" spans="1:9" x14ac:dyDescent="0.35">
      <c r="A13" t="s">
        <v>54</v>
      </c>
      <c r="B13" t="s">
        <v>55</v>
      </c>
      <c r="C13" t="s">
        <v>23</v>
      </c>
      <c r="D13" t="s">
        <v>33</v>
      </c>
      <c r="E13" s="1">
        <v>15645</v>
      </c>
      <c r="H13" t="s">
        <v>56</v>
      </c>
      <c r="I13" s="1">
        <v>190</v>
      </c>
    </row>
    <row r="14" spans="1:9" x14ac:dyDescent="0.35">
      <c r="A14" t="s">
        <v>57</v>
      </c>
      <c r="B14" t="s">
        <v>58</v>
      </c>
      <c r="C14" t="s">
        <v>59</v>
      </c>
      <c r="D14" t="s">
        <v>10</v>
      </c>
      <c r="E14" s="1">
        <v>19624</v>
      </c>
    </row>
    <row r="15" spans="1:9" x14ac:dyDescent="0.35">
      <c r="A15" t="s">
        <v>60</v>
      </c>
      <c r="B15" t="s">
        <v>61</v>
      </c>
      <c r="C15" t="s">
        <v>62</v>
      </c>
      <c r="D15" t="s">
        <v>33</v>
      </c>
      <c r="E15" s="1">
        <v>13085</v>
      </c>
    </row>
    <row r="16" spans="1:9" x14ac:dyDescent="0.35">
      <c r="A16" t="s">
        <v>63</v>
      </c>
      <c r="B16" t="s">
        <v>64</v>
      </c>
      <c r="C16" t="s">
        <v>65</v>
      </c>
      <c r="D16" t="s">
        <v>28</v>
      </c>
      <c r="E16" s="1">
        <v>19843</v>
      </c>
    </row>
    <row r="17" spans="1:5" x14ac:dyDescent="0.35">
      <c r="A17" t="s">
        <v>66</v>
      </c>
      <c r="B17" t="s">
        <v>67</v>
      </c>
      <c r="C17" t="s">
        <v>68</v>
      </c>
      <c r="D17" t="s">
        <v>33</v>
      </c>
      <c r="E17" s="1">
        <v>16821</v>
      </c>
    </row>
    <row r="18" spans="1:5" x14ac:dyDescent="0.35">
      <c r="A18" t="s">
        <v>69</v>
      </c>
      <c r="B18" t="s">
        <v>70</v>
      </c>
      <c r="C18" t="s">
        <v>71</v>
      </c>
      <c r="D18" t="s">
        <v>15</v>
      </c>
      <c r="E18" s="1">
        <v>16069</v>
      </c>
    </row>
    <row r="19" spans="1:5" x14ac:dyDescent="0.35">
      <c r="A19" t="s">
        <v>72</v>
      </c>
      <c r="B19" t="s">
        <v>73</v>
      </c>
      <c r="C19" t="s">
        <v>74</v>
      </c>
      <c r="D19" t="s">
        <v>28</v>
      </c>
      <c r="E19" s="1">
        <v>17527</v>
      </c>
    </row>
    <row r="20" spans="1:5" x14ac:dyDescent="0.35">
      <c r="A20" t="s">
        <v>75</v>
      </c>
      <c r="B20" t="s">
        <v>76</v>
      </c>
      <c r="C20" t="s">
        <v>77</v>
      </c>
      <c r="D20" t="s">
        <v>15</v>
      </c>
      <c r="E20" s="1">
        <v>18787</v>
      </c>
    </row>
    <row r="21" spans="1:5" x14ac:dyDescent="0.35">
      <c r="A21" t="s">
        <v>78</v>
      </c>
      <c r="B21" t="s">
        <v>79</v>
      </c>
      <c r="C21" t="s">
        <v>80</v>
      </c>
      <c r="D21" t="s">
        <v>10</v>
      </c>
      <c r="E21" s="1">
        <v>14710</v>
      </c>
    </row>
    <row r="22" spans="1:5" x14ac:dyDescent="0.35">
      <c r="A22" t="s">
        <v>81</v>
      </c>
      <c r="B22" t="s">
        <v>82</v>
      </c>
      <c r="C22" t="s">
        <v>83</v>
      </c>
      <c r="D22" t="s">
        <v>33</v>
      </c>
      <c r="E22" s="1">
        <v>14099</v>
      </c>
    </row>
    <row r="23" spans="1:5" x14ac:dyDescent="0.35">
      <c r="A23" t="s">
        <v>84</v>
      </c>
      <c r="B23" t="s">
        <v>85</v>
      </c>
      <c r="C23" t="s">
        <v>86</v>
      </c>
      <c r="D23" t="s">
        <v>33</v>
      </c>
      <c r="E23" s="1">
        <v>13815</v>
      </c>
    </row>
    <row r="24" spans="1:5" x14ac:dyDescent="0.35">
      <c r="A24" t="s">
        <v>87</v>
      </c>
      <c r="B24" t="s">
        <v>88</v>
      </c>
      <c r="C24" t="s">
        <v>89</v>
      </c>
      <c r="D24" t="s">
        <v>10</v>
      </c>
      <c r="E24" s="1">
        <v>19545</v>
      </c>
    </row>
    <row r="25" spans="1:5" x14ac:dyDescent="0.35">
      <c r="A25" t="s">
        <v>90</v>
      </c>
      <c r="B25" t="s">
        <v>91</v>
      </c>
      <c r="C25" t="s">
        <v>92</v>
      </c>
      <c r="D25" t="s">
        <v>28</v>
      </c>
      <c r="E25" s="1">
        <v>11719</v>
      </c>
    </row>
    <row r="26" spans="1:5" x14ac:dyDescent="0.35">
      <c r="A26" t="s">
        <v>93</v>
      </c>
      <c r="B26" t="s">
        <v>94</v>
      </c>
      <c r="C26" t="s">
        <v>95</v>
      </c>
      <c r="D26" t="s">
        <v>28</v>
      </c>
      <c r="E26" s="1">
        <v>14915</v>
      </c>
    </row>
    <row r="27" spans="1:5" x14ac:dyDescent="0.35">
      <c r="A27" t="s">
        <v>96</v>
      </c>
      <c r="B27" t="s">
        <v>97</v>
      </c>
      <c r="C27" t="s">
        <v>98</v>
      </c>
      <c r="D27" t="s">
        <v>33</v>
      </c>
      <c r="E27" s="1">
        <v>14121</v>
      </c>
    </row>
    <row r="28" spans="1:5" x14ac:dyDescent="0.35">
      <c r="A28" t="s">
        <v>99</v>
      </c>
      <c r="B28" t="s">
        <v>100</v>
      </c>
      <c r="C28" t="s">
        <v>101</v>
      </c>
      <c r="D28" t="s">
        <v>28</v>
      </c>
      <c r="E28" s="1">
        <v>12311</v>
      </c>
    </row>
    <row r="29" spans="1:5" x14ac:dyDescent="0.35">
      <c r="A29" t="s">
        <v>102</v>
      </c>
      <c r="B29" t="s">
        <v>103</v>
      </c>
      <c r="C29" t="s">
        <v>104</v>
      </c>
      <c r="D29" t="s">
        <v>28</v>
      </c>
      <c r="E29" s="1">
        <v>11520</v>
      </c>
    </row>
    <row r="30" spans="1:5" x14ac:dyDescent="0.35">
      <c r="A30" t="s">
        <v>105</v>
      </c>
      <c r="B30" t="s">
        <v>106</v>
      </c>
      <c r="C30" t="s">
        <v>107</v>
      </c>
      <c r="D30" t="s">
        <v>10</v>
      </c>
      <c r="E30" s="1">
        <v>15143</v>
      </c>
    </row>
    <row r="31" spans="1:5" x14ac:dyDescent="0.35">
      <c r="A31" t="s">
        <v>108</v>
      </c>
      <c r="B31" t="s">
        <v>109</v>
      </c>
      <c r="C31" t="s">
        <v>110</v>
      </c>
      <c r="D31" t="s">
        <v>33</v>
      </c>
      <c r="E31" s="1">
        <v>14556</v>
      </c>
    </row>
    <row r="32" spans="1:5" x14ac:dyDescent="0.35">
      <c r="A32" t="s">
        <v>111</v>
      </c>
      <c r="B32" t="s">
        <v>112</v>
      </c>
      <c r="C32" t="s">
        <v>113</v>
      </c>
      <c r="D32" t="s">
        <v>28</v>
      </c>
      <c r="E32" s="1">
        <v>13524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AEEB-6137-4106-9629-F67EEF57ABAB}">
  <dimension ref="A2:AD55"/>
  <sheetViews>
    <sheetView tabSelected="1" topLeftCell="A15" workbookViewId="0">
      <selection activeCell="AJ26" sqref="AJ26"/>
    </sheetView>
    <sheetView workbookViewId="1"/>
  </sheetViews>
  <sheetFormatPr defaultColWidth="3" defaultRowHeight="14.5" x14ac:dyDescent="0.35"/>
  <sheetData>
    <row r="2" spans="1:30" x14ac:dyDescent="0.35">
      <c r="A2" s="42" t="s">
        <v>0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30" x14ac:dyDescent="0.35">
      <c r="A3" s="46" t="s">
        <v>1</v>
      </c>
      <c r="B3" s="47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1:30" x14ac:dyDescent="0.35">
      <c r="A4" s="46" t="s">
        <v>2</v>
      </c>
      <c r="B4" s="47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30" x14ac:dyDescent="0.35">
      <c r="A5" s="46" t="s">
        <v>114</v>
      </c>
      <c r="B5" s="47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30" x14ac:dyDescent="0.35">
      <c r="A6" s="50" t="s">
        <v>115</v>
      </c>
      <c r="B6" s="51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30" ht="15" thickBot="1" x14ac:dyDescent="0.4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30" x14ac:dyDescent="0.35">
      <c r="A8" s="2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5"/>
    </row>
    <row r="9" spans="1:30" x14ac:dyDescent="0.35">
      <c r="A9" s="2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S9" s="6"/>
      <c r="AD9" s="7"/>
    </row>
    <row r="10" spans="1:30" x14ac:dyDescent="0.35">
      <c r="S10" s="6"/>
      <c r="T10" s="54" t="s">
        <v>116</v>
      </c>
      <c r="U10" s="54"/>
      <c r="V10" s="54"/>
      <c r="W10" s="54"/>
      <c r="X10" s="54"/>
      <c r="Y10" s="54"/>
      <c r="Z10" s="54"/>
      <c r="AA10" s="40"/>
      <c r="AB10" s="40"/>
      <c r="AC10" s="40"/>
      <c r="AD10" s="41"/>
    </row>
    <row r="11" spans="1:30" x14ac:dyDescent="0.35">
      <c r="S11" s="6"/>
      <c r="T11" s="54"/>
      <c r="U11" s="54"/>
      <c r="V11" s="54"/>
      <c r="W11" s="54"/>
      <c r="X11" s="54"/>
      <c r="Y11" s="54"/>
      <c r="Z11" s="54"/>
      <c r="AA11" s="40"/>
      <c r="AB11" s="40"/>
      <c r="AC11" s="40"/>
      <c r="AD11" s="41"/>
    </row>
    <row r="12" spans="1:30" x14ac:dyDescent="0.35">
      <c r="S12" s="6"/>
      <c r="AD12" s="7"/>
    </row>
    <row r="13" spans="1:30" x14ac:dyDescent="0.35">
      <c r="S13" s="33" t="s">
        <v>117</v>
      </c>
      <c r="T13" s="34"/>
      <c r="U13" s="34"/>
      <c r="V13" s="34"/>
      <c r="W13" s="34"/>
      <c r="X13" s="35"/>
      <c r="Y13" s="36"/>
      <c r="Z13" s="36"/>
      <c r="AA13" s="36"/>
      <c r="AB13" s="36"/>
      <c r="AC13" s="36"/>
      <c r="AD13" s="37"/>
    </row>
    <row r="14" spans="1:30" x14ac:dyDescent="0.35">
      <c r="S14" s="33" t="s">
        <v>118</v>
      </c>
      <c r="T14" s="34"/>
      <c r="U14" s="34"/>
      <c r="V14" s="34"/>
      <c r="W14" s="34"/>
      <c r="X14" s="38"/>
      <c r="Y14" s="38"/>
      <c r="Z14" s="38"/>
      <c r="AA14" s="38"/>
      <c r="AB14" s="38"/>
      <c r="AC14" s="38"/>
      <c r="AD14" s="39"/>
    </row>
    <row r="15" spans="1:30" x14ac:dyDescent="0.35">
      <c r="S15" s="33" t="s">
        <v>119</v>
      </c>
      <c r="T15" s="34"/>
      <c r="U15" s="34"/>
      <c r="V15" s="34"/>
      <c r="W15" s="34"/>
      <c r="X15" s="35"/>
      <c r="Y15" s="36"/>
      <c r="Z15" s="36"/>
      <c r="AA15" s="36"/>
      <c r="AB15" s="36"/>
      <c r="AC15" s="36"/>
      <c r="AD15" s="37"/>
    </row>
    <row r="16" spans="1:30" x14ac:dyDescent="0.35">
      <c r="S16" s="6"/>
      <c r="AD16" s="7"/>
    </row>
    <row r="17" spans="1:30" ht="7.25" customHeight="1" thickBot="1" x14ac:dyDescent="0.4"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</row>
    <row r="18" spans="1:30" ht="12" customHeight="1" x14ac:dyDescent="0.35"/>
    <row r="22" spans="1:30" x14ac:dyDescent="0.35">
      <c r="A22" s="29" t="s">
        <v>120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2" t="s">
        <v>121</v>
      </c>
      <c r="T22" s="32"/>
      <c r="U22" s="32"/>
      <c r="V22" s="32" t="s">
        <v>122</v>
      </c>
      <c r="W22" s="32"/>
      <c r="X22" s="32"/>
      <c r="Y22" s="32" t="s">
        <v>123</v>
      </c>
      <c r="Z22" s="32"/>
      <c r="AA22" s="32"/>
      <c r="AB22" s="32" t="s">
        <v>124</v>
      </c>
      <c r="AC22" s="32"/>
      <c r="AD22" s="32"/>
    </row>
    <row r="23" spans="1:30" x14ac:dyDescent="0.35">
      <c r="A23" s="19" t="s">
        <v>16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2">
        <v>1</v>
      </c>
      <c r="T23" s="22"/>
      <c r="U23" s="22"/>
      <c r="V23" s="23">
        <f>IFERROR(VLOOKUP($A23,database!$H$2:$I$13,2,0),"-")</f>
        <v>230</v>
      </c>
      <c r="W23" s="24"/>
      <c r="X23" s="25"/>
      <c r="Y23" s="26">
        <v>0.1</v>
      </c>
      <c r="Z23" s="26"/>
      <c r="AA23" s="26"/>
      <c r="AB23" s="56">
        <f>S23*V23*(1-Y23)</f>
        <v>207</v>
      </c>
      <c r="AC23" s="57"/>
      <c r="AD23" s="58"/>
    </row>
    <row r="24" spans="1:30" x14ac:dyDescent="0.3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2"/>
      <c r="T24" s="22"/>
      <c r="U24" s="22"/>
      <c r="V24" s="23"/>
      <c r="W24" s="24"/>
      <c r="X24" s="25"/>
      <c r="Y24" s="26"/>
      <c r="Z24" s="26"/>
      <c r="AA24" s="26"/>
      <c r="AB24" s="56"/>
      <c r="AC24" s="57"/>
      <c r="AD24" s="58"/>
    </row>
    <row r="25" spans="1:30" x14ac:dyDescent="0.3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  <c r="S25" s="22"/>
      <c r="T25" s="22"/>
      <c r="U25" s="22"/>
      <c r="V25" s="23"/>
      <c r="W25" s="24"/>
      <c r="X25" s="25"/>
      <c r="Y25" s="26"/>
      <c r="Z25" s="26"/>
      <c r="AA25" s="26"/>
      <c r="AB25" s="56"/>
      <c r="AC25" s="57"/>
      <c r="AD25" s="58"/>
    </row>
    <row r="26" spans="1:30" x14ac:dyDescent="0.3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2"/>
      <c r="T26" s="22"/>
      <c r="U26" s="22"/>
      <c r="V26" s="23"/>
      <c r="W26" s="24"/>
      <c r="X26" s="25"/>
      <c r="Y26" s="26"/>
      <c r="Z26" s="26"/>
      <c r="AA26" s="26"/>
      <c r="AB26" s="56"/>
      <c r="AC26" s="57"/>
      <c r="AD26" s="58"/>
    </row>
    <row r="27" spans="1:30" x14ac:dyDescent="0.3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  <c r="S27" s="22"/>
      <c r="T27" s="22"/>
      <c r="U27" s="22"/>
      <c r="V27" s="23"/>
      <c r="W27" s="24"/>
      <c r="X27" s="25"/>
      <c r="Y27" s="26"/>
      <c r="Z27" s="26"/>
      <c r="AA27" s="26"/>
      <c r="AB27" s="56"/>
      <c r="AC27" s="57"/>
      <c r="AD27" s="58"/>
    </row>
    <row r="28" spans="1:30" x14ac:dyDescent="0.3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  <c r="S28" s="22"/>
      <c r="T28" s="22"/>
      <c r="U28" s="22"/>
      <c r="V28" s="23"/>
      <c r="W28" s="24"/>
      <c r="X28" s="25"/>
      <c r="Y28" s="26"/>
      <c r="Z28" s="26"/>
      <c r="AA28" s="26"/>
      <c r="AB28" s="56"/>
      <c r="AC28" s="57"/>
      <c r="AD28" s="58"/>
    </row>
    <row r="29" spans="1:30" x14ac:dyDescent="0.3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  <c r="S29" s="22"/>
      <c r="T29" s="22"/>
      <c r="U29" s="22"/>
      <c r="V29" s="23"/>
      <c r="W29" s="24"/>
      <c r="X29" s="25"/>
      <c r="Y29" s="26"/>
      <c r="Z29" s="26"/>
      <c r="AA29" s="26"/>
      <c r="AB29" s="56"/>
      <c r="AC29" s="57"/>
      <c r="AD29" s="58"/>
    </row>
    <row r="30" spans="1:30" x14ac:dyDescent="0.3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22"/>
      <c r="T30" s="22"/>
      <c r="U30" s="22"/>
      <c r="V30" s="23"/>
      <c r="W30" s="24"/>
      <c r="X30" s="25"/>
      <c r="Y30" s="26"/>
      <c r="Z30" s="26"/>
      <c r="AA30" s="26"/>
      <c r="AB30" s="56"/>
      <c r="AC30" s="57"/>
      <c r="AD30" s="58"/>
    </row>
    <row r="31" spans="1:30" x14ac:dyDescent="0.3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  <c r="S31" s="22"/>
      <c r="T31" s="22"/>
      <c r="U31" s="22"/>
      <c r="V31" s="23"/>
      <c r="W31" s="24"/>
      <c r="X31" s="25"/>
      <c r="Y31" s="26"/>
      <c r="Z31" s="26"/>
      <c r="AA31" s="26"/>
      <c r="AB31" s="56"/>
      <c r="AC31" s="57"/>
      <c r="AD31" s="58"/>
    </row>
    <row r="32" spans="1:30" x14ac:dyDescent="0.3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  <c r="S32" s="22"/>
      <c r="T32" s="22"/>
      <c r="U32" s="22"/>
      <c r="V32" s="23"/>
      <c r="W32" s="24"/>
      <c r="X32" s="25"/>
      <c r="Y32" s="26"/>
      <c r="Z32" s="26"/>
      <c r="AA32" s="26"/>
      <c r="AB32" s="56"/>
      <c r="AC32" s="57"/>
      <c r="AD32" s="58"/>
    </row>
    <row r="33" spans="1:30" x14ac:dyDescent="0.3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  <c r="S33" s="22"/>
      <c r="T33" s="22"/>
      <c r="U33" s="22"/>
      <c r="V33" s="23"/>
      <c r="W33" s="24"/>
      <c r="X33" s="25"/>
      <c r="Y33" s="26"/>
      <c r="Z33" s="26"/>
      <c r="AA33" s="26"/>
      <c r="AB33" s="56"/>
      <c r="AC33" s="57"/>
      <c r="AD33" s="58"/>
    </row>
    <row r="34" spans="1:30" x14ac:dyDescent="0.3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  <c r="S34" s="22"/>
      <c r="T34" s="22"/>
      <c r="U34" s="22"/>
      <c r="V34" s="23"/>
      <c r="W34" s="24"/>
      <c r="X34" s="25"/>
      <c r="Y34" s="26"/>
      <c r="Z34" s="26"/>
      <c r="AA34" s="26"/>
      <c r="AB34" s="56"/>
      <c r="AC34" s="57"/>
      <c r="AD34" s="58"/>
    </row>
    <row r="36" spans="1:30" x14ac:dyDescent="0.35">
      <c r="V36" s="11" t="s">
        <v>125</v>
      </c>
      <c r="W36" s="12"/>
      <c r="X36" s="12"/>
      <c r="Y36" s="12"/>
      <c r="Z36" s="12"/>
      <c r="AA36" s="13"/>
      <c r="AB36" s="27">
        <f>SUM(AB23:AD34)</f>
        <v>207</v>
      </c>
      <c r="AC36" s="27"/>
      <c r="AD36" s="28"/>
    </row>
    <row r="37" spans="1:30" x14ac:dyDescent="0.35">
      <c r="V37" s="11" t="s">
        <v>126</v>
      </c>
      <c r="W37" s="12"/>
      <c r="X37" s="12"/>
      <c r="Y37" s="12"/>
      <c r="Z37" s="12"/>
      <c r="AA37" s="13"/>
      <c r="AB37" s="14">
        <v>0.22</v>
      </c>
      <c r="AC37" s="15"/>
      <c r="AD37" s="16"/>
    </row>
    <row r="38" spans="1:30" x14ac:dyDescent="0.35">
      <c r="V38" s="11" t="s">
        <v>127</v>
      </c>
      <c r="W38" s="12"/>
      <c r="X38" s="12"/>
      <c r="Y38" s="12"/>
      <c r="Z38" s="12"/>
      <c r="AA38" s="13"/>
      <c r="AB38" s="17">
        <f>AB36*(1+AB37)</f>
        <v>252.54</v>
      </c>
      <c r="AC38" s="17"/>
      <c r="AD38" s="18"/>
    </row>
    <row r="51" spans="2:25" x14ac:dyDescent="0.3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2:25" x14ac:dyDescent="0.3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2:25" x14ac:dyDescent="0.3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2:25" x14ac:dyDescent="0.3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2:25" x14ac:dyDescent="0.35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</sheetData>
  <mergeCells count="94">
    <mergeCell ref="B55:Y55"/>
    <mergeCell ref="AB23:AD23"/>
    <mergeCell ref="B51:Y51"/>
    <mergeCell ref="B52:Y52"/>
    <mergeCell ref="B53:Y53"/>
    <mergeCell ref="B54:Y54"/>
    <mergeCell ref="AA10:AD11"/>
    <mergeCell ref="A2:C2"/>
    <mergeCell ref="D2:N2"/>
    <mergeCell ref="A3:C3"/>
    <mergeCell ref="D3:N3"/>
    <mergeCell ref="A4:C4"/>
    <mergeCell ref="D4:N4"/>
    <mergeCell ref="A5:C5"/>
    <mergeCell ref="D5:N5"/>
    <mergeCell ref="A6:C6"/>
    <mergeCell ref="D6:N6"/>
    <mergeCell ref="T10:Z11"/>
    <mergeCell ref="S13:W13"/>
    <mergeCell ref="X13:AD13"/>
    <mergeCell ref="S14:W14"/>
    <mergeCell ref="X14:AD14"/>
    <mergeCell ref="S15:W15"/>
    <mergeCell ref="X15:AD15"/>
    <mergeCell ref="A23:R23"/>
    <mergeCell ref="S23:U23"/>
    <mergeCell ref="V23:X23"/>
    <mergeCell ref="Y23:AA23"/>
    <mergeCell ref="A22:R22"/>
    <mergeCell ref="S22:U22"/>
    <mergeCell ref="V22:X22"/>
    <mergeCell ref="Y22:AA22"/>
    <mergeCell ref="AB22:AD22"/>
    <mergeCell ref="A25:R25"/>
    <mergeCell ref="S25:U25"/>
    <mergeCell ref="V25:X25"/>
    <mergeCell ref="Y25:AA25"/>
    <mergeCell ref="AB25:AD25"/>
    <mergeCell ref="A24:R24"/>
    <mergeCell ref="S24:U24"/>
    <mergeCell ref="V24:X24"/>
    <mergeCell ref="Y24:AA24"/>
    <mergeCell ref="AB24:AD24"/>
    <mergeCell ref="A27:R27"/>
    <mergeCell ref="S27:U27"/>
    <mergeCell ref="V27:X27"/>
    <mergeCell ref="Y27:AA27"/>
    <mergeCell ref="AB27:AD27"/>
    <mergeCell ref="A26:R26"/>
    <mergeCell ref="S26:U26"/>
    <mergeCell ref="V26:X26"/>
    <mergeCell ref="Y26:AA26"/>
    <mergeCell ref="AB26:AD26"/>
    <mergeCell ref="A29:R29"/>
    <mergeCell ref="S29:U29"/>
    <mergeCell ref="V29:X29"/>
    <mergeCell ref="Y29:AA29"/>
    <mergeCell ref="AB29:AD29"/>
    <mergeCell ref="A28:R28"/>
    <mergeCell ref="S28:U28"/>
    <mergeCell ref="V28:X28"/>
    <mergeCell ref="Y28:AA28"/>
    <mergeCell ref="AB28:AD28"/>
    <mergeCell ref="A31:R31"/>
    <mergeCell ref="S31:U31"/>
    <mergeCell ref="V31:X31"/>
    <mergeCell ref="Y31:AA31"/>
    <mergeCell ref="AB31:AD31"/>
    <mergeCell ref="A30:R30"/>
    <mergeCell ref="S30:U30"/>
    <mergeCell ref="V30:X30"/>
    <mergeCell ref="Y30:AA30"/>
    <mergeCell ref="AB30:AD30"/>
    <mergeCell ref="A33:R33"/>
    <mergeCell ref="S33:U33"/>
    <mergeCell ref="V33:X33"/>
    <mergeCell ref="Y33:AA33"/>
    <mergeCell ref="AB33:AD33"/>
    <mergeCell ref="A32:R32"/>
    <mergeCell ref="S32:U32"/>
    <mergeCell ref="V32:X32"/>
    <mergeCell ref="Y32:AA32"/>
    <mergeCell ref="AB32:AD32"/>
    <mergeCell ref="V37:AA37"/>
    <mergeCell ref="AB37:AD37"/>
    <mergeCell ref="V38:AA38"/>
    <mergeCell ref="AB38:AD38"/>
    <mergeCell ref="A34:R34"/>
    <mergeCell ref="S34:U34"/>
    <mergeCell ref="V34:X34"/>
    <mergeCell ref="Y34:AA34"/>
    <mergeCell ref="AB34:AD34"/>
    <mergeCell ref="V36:AA36"/>
    <mergeCell ref="AB36:AD3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4C298-E8B0-4CF5-A833-FE88003E7E8C}">
          <x14:formula1>
            <xm:f>database!$H$2:$H$13</xm:f>
          </x14:formula1>
          <xm:sqref>A23:R26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database</vt:lpstr>
      <vt:lpstr>fattura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2024-01-11T14:39:46Z</dcterms:created>
  <dcterms:modified xsi:type="dcterms:W3CDTF">2024-01-15T12:04:38Z</dcterms:modified>
</cp:coreProperties>
</file>